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ДУНАЇВЦІ ОТГ\сайт 2025\"/>
    </mc:Choice>
  </mc:AlternateContent>
  <xr:revisionPtr revIDLastSave="0" documentId="13_ncr:1_{FD430E37-FA49-4BA2-83BA-51DAEE2A1C8E}" xr6:coauthVersionLast="47" xr6:coauthVersionMax="47" xr10:uidLastSave="{00000000-0000-0000-0000-000000000000}"/>
  <bookViews>
    <workbookView xWindow="-120" yWindow="-120" windowWidth="29040" windowHeight="15840" xr2:uid="{1636D9B5-2021-4353-B497-8C90C487AE08}"/>
  </bookViews>
  <sheets>
    <sheet name="analiz_vd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analiz_vd0!#REF!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0" i="1" l="1"/>
  <c r="E60" i="2"/>
  <c r="E42" i="1"/>
  <c r="E42" i="2"/>
  <c r="E77" i="1"/>
  <c r="E77" i="2"/>
  <c r="E70" i="1"/>
  <c r="E65" i="1" s="1"/>
  <c r="E70" i="2"/>
  <c r="E65" i="2" s="1"/>
  <c r="E26" i="1"/>
  <c r="E25" i="1" s="1"/>
  <c r="E26" i="2"/>
  <c r="E25" i="2" s="1"/>
  <c r="E8" i="1" l="1"/>
  <c r="E5" i="1" s="1"/>
  <c r="E101" i="1" s="1"/>
  <c r="E8" i="2"/>
  <c r="E5" i="2" s="1"/>
  <c r="E101" i="2" s="1"/>
</calcChain>
</file>

<file path=xl/sharedStrings.xml><?xml version="1.0" encoding="utf-8"?>
<sst xmlns="http://schemas.openxmlformats.org/spreadsheetml/2006/main" count="161" uniqueCount="133">
  <si>
    <t>Код</t>
  </si>
  <si>
    <t>Показник</t>
  </si>
  <si>
    <t>Затверджений план на рік</t>
  </si>
  <si>
    <t>План на рік з урахуванням змін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</si>
  <si>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</si>
  <si>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</si>
  <si>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</si>
  <si>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</si>
  <si>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</si>
  <si>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2010</t>
  </si>
  <si>
    <t>Багатопрофільна стаціонарна медична допомога населенню</t>
  </si>
  <si>
    <t>7130</t>
  </si>
  <si>
    <t>Здійснення заходів із землеустрою</t>
  </si>
  <si>
    <t>7650</t>
  </si>
  <si>
    <t>Проведення експертної грошової оцінки земельної ділянки чи права на неї</t>
  </si>
  <si>
    <t>8240</t>
  </si>
  <si>
    <t>Заходи та роботи з територіальної оборони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</si>
  <si>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</si>
  <si>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</si>
  <si>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</si>
  <si>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Орган з питань освіти і науки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</si>
  <si>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</si>
  <si>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</si>
  <si>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</si>
  <si>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</si>
  <si>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</si>
  <si>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`Нова українська школа` за рахунок субвенції з державного бюджету місцевим бюджетам</t>
  </si>
  <si>
    <t>5031</t>
  </si>
  <si>
    <t>Розвиток здібностей у дітей та молоді з фізичної культури та спорту комунальними дитячо- юнацькими спортивними школами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</si>
  <si>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</si>
  <si>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</si>
  <si>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</t>
  </si>
  <si>
    <t>Орган з питань праці та соціального захисту населення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</si>
  <si>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</si>
  <si>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</si>
  <si>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3241</t>
  </si>
  <si>
    <t>Надання комплексу послуг особам/сім`ям у сфері соціального захисту та соціального забезпечення іншими надавачами соціальних послуг</t>
  </si>
  <si>
    <t>10</t>
  </si>
  <si>
    <t>Орган з питань культури, національностей та релігій</t>
  </si>
  <si>
    <t>1080</t>
  </si>
  <si>
    <t>Надання спеціалізованої освіти мистецькими школами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</si>
  <si>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</si>
  <si>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</si>
  <si>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</si>
  <si>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</si>
  <si>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</si>
  <si>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</si>
  <si>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12</t>
  </si>
  <si>
    <t>Орган з питань житлово-комунального господарства</t>
  </si>
  <si>
    <t>6011</t>
  </si>
  <si>
    <t>Експлуатація та технічне обслуговування житлового фонду</t>
  </si>
  <si>
    <t>6012</t>
  </si>
  <si>
    <t>Забезпечення діяльності з виробництва, транспортування, постачання теплової енергії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</si>
  <si>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</si>
  <si>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</si>
  <si>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</si>
  <si>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</si>
  <si>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</si>
  <si>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</si>
  <si>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37</t>
  </si>
  <si>
    <t>Фінансове управління Дунаєвецької міської ради</t>
  </si>
  <si>
    <t>9770</t>
  </si>
  <si>
    <t>Інші субвенції з місцевого бюджету</t>
  </si>
  <si>
    <t xml:space="preserve"> </t>
  </si>
  <si>
    <t xml:space="preserve">Усього </t>
  </si>
  <si>
    <t>тис.грн.</t>
  </si>
  <si>
    <t xml:space="preserve">Касові видатки </t>
  </si>
  <si>
    <t>Аналіз видатків  розвитку  за  січень-серпень 2025 року</t>
  </si>
  <si>
    <t>Апарат (секретаріат) місцевої ради (Верховної Ради Республіки Крим, обласних, Київської та Севастопільської міської рад, районних рад і рад міст республіканського та районного значення Автономної Республіки Крим, міських, селищних, сільських рад, районих рад у містах)</t>
  </si>
  <si>
    <t>Придбання комп"ютера (ЦНАП)</t>
  </si>
  <si>
    <t>Прийняття безхазяйного майна у комунальну власність</t>
  </si>
  <si>
    <t>Придбання гематологічного аналізатора</t>
  </si>
  <si>
    <t>Придбання аналізаторів біохімічних автоматичних</t>
  </si>
  <si>
    <t>Придбання спектрофотометра</t>
  </si>
  <si>
    <t>Капітальний ремонт частини приміщень першого поверху лікувального корпусу під приміщення клінічної та бактеріологічної лабораторій</t>
  </si>
  <si>
    <t>Виготовлення проекту землеустрою щодо встановлення меж території громади</t>
  </si>
  <si>
    <t>Виготовлення проектно-кошторисної документації та експертиза проекту "Виконання робіт по модернізації місцевої автоматизованої системи централізованого оповіщення Дунаєвецької територіальної громади"</t>
  </si>
  <si>
    <t>Підтримка ЗСУ</t>
  </si>
  <si>
    <t>Профілактика правопорушень та боротьба зі злочинністю на території Дунаєвецької міської територіальної громади</t>
  </si>
  <si>
    <t xml:space="preserve">Забезпечення пожежної безпеки та техногенної безпеки населених пунктів та об’єктів всіх форм власності, розвитку інфраструктури підрозділів пожежної охорони на території громади </t>
  </si>
  <si>
    <t>Отримання генератора (грошова допомога ЮНІСЕФ)</t>
  </si>
  <si>
    <t>Придбання вчительського стола</t>
  </si>
  <si>
    <t>Завершення утеплення фасаду  Ліцею №2</t>
  </si>
  <si>
    <t>Капітальний ремонт центрального входу із влаштуванням навісу Мушкутинецької гімназії (благодійна допомога)</t>
  </si>
  <si>
    <t>Реконструкція електричних мереж способом встановлення сонячної електростанції на даху Дунаєвецького ліцею №1 (БО "Фонд "Енергетична Дія для України")</t>
  </si>
  <si>
    <t>Реконструкція електричних мереж способом встановлення сонячної електростанції на даху Дунаєвецького ліцею №3</t>
  </si>
  <si>
    <t>Придбання обладнання для НУШ (Інтерактивні панелі з базовим програмним забезпеченням  для 7 класів)</t>
  </si>
  <si>
    <t>Капітальний ремонт  покриття підлоги в ігровому спортивному залі КУ "Дунаєвецька дитячо-юнацька спортивна школла" Дунаєвецької міської ради</t>
  </si>
  <si>
    <t xml:space="preserve"> Робочий проект по об'єкту "Капітальний ремонт  покриття підлоги в ігровому спортивному залі КУ "Дунаєвецька дитячо-юнацька спортивна школла"Дунаєвецької міської ради (коригування)</t>
  </si>
  <si>
    <t>Реконструкція частини будівлі тиру під котельню на твердому паливі</t>
  </si>
  <si>
    <t>Отримано плиту електричну Grunhelm (благодійна допомога)</t>
  </si>
  <si>
    <t>Отримано газову плиту з духовкою Grifon (благодійна допомога)</t>
  </si>
  <si>
    <t>Отримано генератор дизельний (благодійна допомога)</t>
  </si>
  <si>
    <t>Отримано холодильник Beko (благодійна допомога)</t>
  </si>
  <si>
    <t>Отримано водонагрівач Tesy (благодійна допомога)</t>
  </si>
  <si>
    <t>Отримано газобензиновий генератор (благодійна допомога)</t>
  </si>
  <si>
    <t>Отримано пральну машину Samsung (благодійна допомога)</t>
  </si>
  <si>
    <t>Отримано сушильну машину Samsung (благодійна допомога)</t>
  </si>
  <si>
    <t>Отримано телевізор  (благодійна допомога)</t>
  </si>
  <si>
    <t>Отримано ліжка функціональні з матрацами (благодійна допомога)</t>
  </si>
  <si>
    <t>Отримано металевий столи для приготув їжі (благодійна допомога)</t>
  </si>
  <si>
    <t>Отримано стіли-мийка ліва з бортом (благодійна допомога)</t>
  </si>
  <si>
    <t>Отримано дитячий 6-ти місний стіл (благодійна допомога)</t>
  </si>
  <si>
    <t>Отримано диван з підлокотниками (благодійна допомога)</t>
  </si>
  <si>
    <t>Отримано шафи буфет в кухню (благодійна допомога)</t>
  </si>
  <si>
    <t>Отримано плитки електричні Beko</t>
  </si>
  <si>
    <t>Отримання планшета Lenovo для облаштування робочого місця працевлаштованої особи з інвалідністю (благодійна допомога)</t>
  </si>
  <si>
    <t>Придбання техніки (комп'ютерне обладнання, мобільний телефон) для облаштування робочого місця працевлаштованої особи з інвалідністю (Хмельнийький обласний центр зайнятості)</t>
  </si>
  <si>
    <t>Придбання офісних меблів (шафа,стіл, стільці) для облаштування робочого місця працевлаштованої особи з інвалідністю (Хмельнийький обласний центр зайнятості)</t>
  </si>
  <si>
    <t>Придбання автомобіля для соціального обслуговування</t>
  </si>
  <si>
    <t>Придбання лічильника теплової енергії (за власні надходження)</t>
  </si>
  <si>
    <t>Отримання книг (благодійна допомога)</t>
  </si>
  <si>
    <t>Отримання зарядної станціі портативної  (благодійна допомога)</t>
  </si>
  <si>
    <t>Придбання принтера</t>
  </si>
  <si>
    <t>Виготовлення проектно-кошторисної документації  "Капітальний ремонт покрівлі будівлі музею "</t>
  </si>
  <si>
    <t>Прибдання ноутбука (за власні надходження)</t>
  </si>
  <si>
    <t>Співфінансування капітального ремонту мереж водопостачання та водовідведення по вул.Шевченка,127 в м.Дунаївці Дунаєвецької ТГ Кам'янець-Подільського  району Хмельницької області ( ОСББ "Мій дім 127"</t>
  </si>
  <si>
    <t>Капітальний ремонт котельні по вул. Соборна 7/6 в м.Дунаївці</t>
  </si>
  <si>
    <t>Виготовлення проектно-кошторисної документації та  експертиза проекту "Капітальний ремонт теплових мереж (вул.Соборна, вул.Красінських, вул.Шкільна) Дунаєвецької територіальної громади м.Дунаївці"</t>
  </si>
  <si>
    <t>Реалізація проекту "Капітальний ремонт котельні     ( технічне переоснащення- з заміною твердопаливних котлів), з дотриманням вимог по енергозбереженню Дунаєвецької міської територіальної громади в м.Дунаївці по вул.Соборна 1-А"</t>
  </si>
  <si>
    <t>Коригування проектно-кошторисної документації по проекту"Реконструкція існуючих вуличних водопровідних мереж в м.Дунаївці Хмельницької області"</t>
  </si>
  <si>
    <t>Експертиза скоригованої проектно-кошторисної документації по проекту" Реконструкція існуючих водопровідних мереж в м.Дунаївці Хмельницької області"</t>
  </si>
  <si>
    <t>Виконання проекту "Нове будівництво когенераційної установки за адресою вул.Тернавська,1-А, м.Дунаївці"</t>
  </si>
  <si>
    <t>Виготовлення проектно-кошторисної документації по проекту"Капітальний ремонт елементів благоустрою території, прилеглої до Дунаєвецького МЦ ФЗН "Спорт для всіх"</t>
  </si>
  <si>
    <t>Виготовлення проектно-кошторисної документації по об'єкту "Капітальний ремонт елементів благоустрою території, прилеглої до торгівельного комплексу ( вул.Франца Лендера, 28 у м.Дунаївці)</t>
  </si>
  <si>
    <t>Капітальний ремонт міського туалету по вул.Красінських м.Дунаївці ( з виготовленням ПКД  та технічним наглядом)</t>
  </si>
  <si>
    <t>Придбання елементів Меморіалу Слави ( двох мармурових плит)</t>
  </si>
  <si>
    <t>Капітальний ремонт дорожнього покриття по провулку Загородньому (від перехрестя з вул.Шевченка до перехрестя з вул.Загородня) м.Дунаївці  (І черга) (з технічним та авторським наглядом)</t>
  </si>
  <si>
    <t>Капітальний ремонт дорожнього покриття по вул. Лендера Франца ( від будинку №39 до будинку №1Б) м.Дунаївці</t>
  </si>
  <si>
    <t>Співфінансування централізованого придбання шкільних автобусів</t>
  </si>
  <si>
    <t>Експертиза проекту "Капітальний ремонт покрівлі будівлі музею "  (за власні надходження)</t>
  </si>
  <si>
    <t>Виконання проекту "Капітальний ремонт елементів благоустрою території, прилеглої до торгівельного комплексу.( вул.Франца Лендера, 28 у м.Дунаївці)"</t>
  </si>
  <si>
    <t>Придбання євроконтейнерів оцинкованих для роздільного збору скла на 1100 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</si>
</sst>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4" fillId="0" borderId="0"/>
    <xf numFmtId="0" fontId="3" fillId="0" borderId="0"/>
  </cellStyleXfs>
  <cellXfs count="50">
    <xf numFmtId="0" fontId="0" fillId="0" borderId="0" xfId="0"/>
    <xf numFmtId="0" fontId="1" fillId="0" borderId="0" xfId="1"/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1" fillId="0" borderId="1" xfId="1" applyBorder="1" applyAlignment="1">
      <alignment vertical="center"/>
    </xf>
    <xf numFmtId="0" fontId="3" fillId="0" borderId="0" xfId="2"/>
    <xf numFmtId="0" fontId="3" fillId="0" borderId="0" xfId="2" applyAlignment="1">
      <alignment horizontal="center"/>
    </xf>
    <xf numFmtId="0" fontId="3" fillId="0" borderId="0" xfId="2" applyAlignment="1">
      <alignment wrapText="1"/>
    </xf>
    <xf numFmtId="0" fontId="6" fillId="0" borderId="0" xfId="3" applyFont="1" applyAlignment="1">
      <alignment horizontal="right"/>
    </xf>
    <xf numFmtId="0" fontId="2" fillId="0" borderId="1" xfId="2" applyFont="1" applyBorder="1" applyAlignment="1">
      <alignment horizontal="center"/>
    </xf>
    <xf numFmtId="0" fontId="7" fillId="0" borderId="1" xfId="2" applyFont="1" applyBorder="1" applyAlignment="1">
      <alignment horizontal="center" vertical="center" wrapText="1"/>
    </xf>
    <xf numFmtId="0" fontId="2" fillId="0" borderId="0" xfId="2" applyFont="1" applyAlignment="1">
      <alignment horizontal="center"/>
    </xf>
    <xf numFmtId="0" fontId="8" fillId="0" borderId="0" xfId="0" applyFont="1"/>
    <xf numFmtId="0" fontId="9" fillId="0" borderId="1" xfId="2" applyFont="1" applyBorder="1" applyAlignment="1">
      <alignment vertical="center" wrapText="1"/>
    </xf>
    <xf numFmtId="0" fontId="9" fillId="0" borderId="1" xfId="1" applyFont="1" applyBorder="1" applyAlignment="1">
      <alignment horizontal="center" vertical="center"/>
    </xf>
    <xf numFmtId="164" fontId="9" fillId="0" borderId="1" xfId="1" applyNumberFormat="1" applyFont="1" applyBorder="1" applyAlignment="1">
      <alignment vertical="center"/>
    </xf>
    <xf numFmtId="0" fontId="9" fillId="0" borderId="1" xfId="1" applyFont="1" applyBorder="1" applyAlignment="1">
      <alignment vertical="center" wrapText="1"/>
    </xf>
    <xf numFmtId="164" fontId="8" fillId="0" borderId="0" xfId="0" applyNumberFormat="1" applyFont="1"/>
    <xf numFmtId="0" fontId="3" fillId="0" borderId="1" xfId="2" applyBorder="1" applyAlignment="1">
      <alignment vertical="center"/>
    </xf>
    <xf numFmtId="0" fontId="9" fillId="0" borderId="1" xfId="2" applyFont="1" applyBorder="1" applyAlignment="1">
      <alignment horizontal="center" vertical="center"/>
    </xf>
    <xf numFmtId="0" fontId="9" fillId="0" borderId="1" xfId="4" applyFont="1" applyBorder="1" applyAlignment="1">
      <alignment wrapText="1"/>
    </xf>
    <xf numFmtId="164" fontId="9" fillId="0" borderId="1" xfId="2" applyNumberFormat="1" applyFont="1" applyBorder="1" applyAlignment="1">
      <alignment vertical="center"/>
    </xf>
    <xf numFmtId="164" fontId="9" fillId="0" borderId="1" xfId="4" applyNumberFormat="1" applyFont="1" applyBorder="1"/>
    <xf numFmtId="0" fontId="3" fillId="0" borderId="1" xfId="4" applyBorder="1" applyAlignment="1">
      <alignment vertical="center"/>
    </xf>
    <xf numFmtId="0" fontId="9" fillId="0" borderId="1" xfId="4" applyFont="1" applyBorder="1" applyAlignment="1">
      <alignment horizontal="center" vertical="center"/>
    </xf>
    <xf numFmtId="0" fontId="9" fillId="0" borderId="1" xfId="4" applyFont="1" applyBorder="1" applyAlignment="1">
      <alignment vertical="center" wrapText="1"/>
    </xf>
    <xf numFmtId="164" fontId="9" fillId="0" borderId="1" xfId="4" applyNumberFormat="1" applyFont="1" applyBorder="1" applyAlignment="1">
      <alignment vertical="center"/>
    </xf>
    <xf numFmtId="0" fontId="3" fillId="0" borderId="0" xfId="4"/>
    <xf numFmtId="0" fontId="9" fillId="2" borderId="1" xfId="4" applyFont="1" applyFill="1" applyBorder="1" applyAlignment="1">
      <alignment vertical="center" wrapText="1"/>
    </xf>
    <xf numFmtId="0" fontId="9" fillId="0" borderId="1" xfId="1" applyFont="1" applyBorder="1"/>
    <xf numFmtId="164" fontId="9" fillId="0" borderId="2" xfId="1" applyNumberFormat="1" applyFont="1" applyBorder="1"/>
    <xf numFmtId="164" fontId="9" fillId="0" borderId="1" xfId="1" applyNumberFormat="1" applyFont="1" applyBorder="1"/>
    <xf numFmtId="0" fontId="9" fillId="0" borderId="3" xfId="1" applyFont="1" applyBorder="1"/>
    <xf numFmtId="164" fontId="9" fillId="0" borderId="3" xfId="1" applyNumberFormat="1" applyFont="1" applyBorder="1"/>
    <xf numFmtId="165" fontId="9" fillId="0" borderId="3" xfId="1" applyNumberFormat="1" applyFont="1" applyBorder="1"/>
    <xf numFmtId="0" fontId="9" fillId="0" borderId="0" xfId="1" applyFont="1"/>
    <xf numFmtId="165" fontId="9" fillId="0" borderId="0" xfId="1" applyNumberFormat="1" applyFont="1"/>
    <xf numFmtId="0" fontId="1" fillId="0" borderId="0" xfId="1" applyAlignment="1">
      <alignment vertical="center"/>
    </xf>
    <xf numFmtId="0" fontId="9" fillId="0" borderId="1" xfId="1" applyFont="1" applyBorder="1" applyAlignment="1">
      <alignment horizontal="left" vertical="center" wrapText="1"/>
    </xf>
    <xf numFmtId="164" fontId="9" fillId="0" borderId="1" xfId="1" applyNumberFormat="1" applyFont="1" applyBorder="1" applyAlignment="1">
      <alignment horizontal="right" vertical="center"/>
    </xf>
    <xf numFmtId="0" fontId="1" fillId="2" borderId="1" xfId="1" applyFill="1" applyBorder="1" applyAlignment="1">
      <alignment vertical="center"/>
    </xf>
    <xf numFmtId="0" fontId="9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vertical="center" wrapText="1"/>
    </xf>
    <xf numFmtId="164" fontId="9" fillId="2" borderId="1" xfId="1" applyNumberFormat="1" applyFont="1" applyFill="1" applyBorder="1" applyAlignment="1">
      <alignment vertical="center"/>
    </xf>
    <xf numFmtId="0" fontId="1" fillId="2" borderId="0" xfId="1" applyFill="1"/>
    <xf numFmtId="0" fontId="0" fillId="2" borderId="0" xfId="0" applyFill="1"/>
    <xf numFmtId="0" fontId="5" fillId="0" borderId="0" xfId="3" applyFont="1" applyAlignment="1">
      <alignment horizontal="center"/>
    </xf>
  </cellXfs>
  <cellStyles count="5">
    <cellStyle name="Звичайний" xfId="0" builtinId="0"/>
    <cellStyle name="Звичайний 2" xfId="1" xr:uid="{04E5BDBF-E5E7-4F7D-ABA1-B22687BB543D}"/>
    <cellStyle name="Обычный 2" xfId="2" xr:uid="{9E1B6E8B-A8F6-4B5C-A407-9D8036DC1085}"/>
    <cellStyle name="Обычный 2 2" xfId="4" xr:uid="{0C052069-7D53-4B53-8D29-BDD88DEF8B6B}"/>
    <cellStyle name="Обычный_Лист1" xfId="3" xr:uid="{F8334A92-4404-487E-96A2-3E89334A0A48}"/>
  </cellStyles>
  <dxfs count="74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5B74BF-457B-46AE-89E4-57D30FCF3D63}">
  <sheetPr>
    <pageSetUpPr fitToPage="1"/>
  </sheetPr>
  <dimension ref="A1:G111"/>
  <sheetViews>
    <sheetView tabSelected="1" topLeftCell="B1" zoomScaleNormal="100" workbookViewId="0">
      <selection activeCell="L90" sqref="L90"/>
    </sheetView>
  </sheetViews>
  <sheetFormatPr defaultRowHeight="12.75" x14ac:dyDescent="0.2"/>
  <cols>
    <col min="1" max="1" width="0" style="1" hidden="1" customWidth="1"/>
    <col min="2" max="2" width="12.7109375" style="5" customWidth="1"/>
    <col min="3" max="3" width="65.7109375" style="3" customWidth="1"/>
    <col min="4" max="6" width="15.7109375" style="1" customWidth="1"/>
    <col min="7" max="245" width="9.140625" style="1"/>
    <col min="246" max="246" width="12.7109375" style="1" customWidth="1"/>
    <col min="247" max="247" width="50.7109375" style="1" customWidth="1"/>
    <col min="248" max="261" width="15.7109375" style="1" customWidth="1"/>
    <col min="262" max="501" width="9.140625" style="1"/>
    <col min="502" max="502" width="12.7109375" style="1" customWidth="1"/>
    <col min="503" max="503" width="50.7109375" style="1" customWidth="1"/>
    <col min="504" max="517" width="15.7109375" style="1" customWidth="1"/>
    <col min="518" max="757" width="9.140625" style="1"/>
    <col min="758" max="758" width="12.7109375" style="1" customWidth="1"/>
    <col min="759" max="759" width="50.7109375" style="1" customWidth="1"/>
    <col min="760" max="773" width="15.7109375" style="1" customWidth="1"/>
    <col min="774" max="1013" width="9.140625" style="1"/>
    <col min="1014" max="1014" width="12.7109375" style="1" customWidth="1"/>
    <col min="1015" max="1015" width="50.7109375" style="1" customWidth="1"/>
    <col min="1016" max="1029" width="15.7109375" style="1" customWidth="1"/>
    <col min="1030" max="1269" width="9.140625" style="1"/>
    <col min="1270" max="1270" width="12.7109375" style="1" customWidth="1"/>
    <col min="1271" max="1271" width="50.7109375" style="1" customWidth="1"/>
    <col min="1272" max="1285" width="15.7109375" style="1" customWidth="1"/>
    <col min="1286" max="1525" width="9.140625" style="1"/>
    <col min="1526" max="1526" width="12.7109375" style="1" customWidth="1"/>
    <col min="1527" max="1527" width="50.7109375" style="1" customWidth="1"/>
    <col min="1528" max="1541" width="15.7109375" style="1" customWidth="1"/>
    <col min="1542" max="1781" width="9.140625" style="1"/>
    <col min="1782" max="1782" width="12.7109375" style="1" customWidth="1"/>
    <col min="1783" max="1783" width="50.7109375" style="1" customWidth="1"/>
    <col min="1784" max="1797" width="15.7109375" style="1" customWidth="1"/>
    <col min="1798" max="2037" width="9.140625" style="1"/>
    <col min="2038" max="2038" width="12.7109375" style="1" customWidth="1"/>
    <col min="2039" max="2039" width="50.7109375" style="1" customWidth="1"/>
    <col min="2040" max="2053" width="15.7109375" style="1" customWidth="1"/>
    <col min="2054" max="2293" width="9.140625" style="1"/>
    <col min="2294" max="2294" width="12.7109375" style="1" customWidth="1"/>
    <col min="2295" max="2295" width="50.7109375" style="1" customWidth="1"/>
    <col min="2296" max="2309" width="15.7109375" style="1" customWidth="1"/>
    <col min="2310" max="2549" width="9.140625" style="1"/>
    <col min="2550" max="2550" width="12.7109375" style="1" customWidth="1"/>
    <col min="2551" max="2551" width="50.7109375" style="1" customWidth="1"/>
    <col min="2552" max="2565" width="15.7109375" style="1" customWidth="1"/>
    <col min="2566" max="2805" width="9.140625" style="1"/>
    <col min="2806" max="2806" width="12.7109375" style="1" customWidth="1"/>
    <col min="2807" max="2807" width="50.7109375" style="1" customWidth="1"/>
    <col min="2808" max="2821" width="15.7109375" style="1" customWidth="1"/>
    <col min="2822" max="3061" width="9.140625" style="1"/>
    <col min="3062" max="3062" width="12.7109375" style="1" customWidth="1"/>
    <col min="3063" max="3063" width="50.7109375" style="1" customWidth="1"/>
    <col min="3064" max="3077" width="15.7109375" style="1" customWidth="1"/>
    <col min="3078" max="3317" width="9.140625" style="1"/>
    <col min="3318" max="3318" width="12.7109375" style="1" customWidth="1"/>
    <col min="3319" max="3319" width="50.7109375" style="1" customWidth="1"/>
    <col min="3320" max="3333" width="15.7109375" style="1" customWidth="1"/>
    <col min="3334" max="3573" width="9.140625" style="1"/>
    <col min="3574" max="3574" width="12.7109375" style="1" customWidth="1"/>
    <col min="3575" max="3575" width="50.7109375" style="1" customWidth="1"/>
    <col min="3576" max="3589" width="15.7109375" style="1" customWidth="1"/>
    <col min="3590" max="3829" width="9.140625" style="1"/>
    <col min="3830" max="3830" width="12.7109375" style="1" customWidth="1"/>
    <col min="3831" max="3831" width="50.7109375" style="1" customWidth="1"/>
    <col min="3832" max="3845" width="15.7109375" style="1" customWidth="1"/>
    <col min="3846" max="4085" width="9.140625" style="1"/>
    <col min="4086" max="4086" width="12.7109375" style="1" customWidth="1"/>
    <col min="4087" max="4087" width="50.7109375" style="1" customWidth="1"/>
    <col min="4088" max="4101" width="15.7109375" style="1" customWidth="1"/>
    <col min="4102" max="4341" width="9.140625" style="1"/>
    <col min="4342" max="4342" width="12.7109375" style="1" customWidth="1"/>
    <col min="4343" max="4343" width="50.7109375" style="1" customWidth="1"/>
    <col min="4344" max="4357" width="15.7109375" style="1" customWidth="1"/>
    <col min="4358" max="4597" width="9.140625" style="1"/>
    <col min="4598" max="4598" width="12.7109375" style="1" customWidth="1"/>
    <col min="4599" max="4599" width="50.7109375" style="1" customWidth="1"/>
    <col min="4600" max="4613" width="15.7109375" style="1" customWidth="1"/>
    <col min="4614" max="4853" width="9.140625" style="1"/>
    <col min="4854" max="4854" width="12.7109375" style="1" customWidth="1"/>
    <col min="4855" max="4855" width="50.7109375" style="1" customWidth="1"/>
    <col min="4856" max="4869" width="15.7109375" style="1" customWidth="1"/>
    <col min="4870" max="5109" width="9.140625" style="1"/>
    <col min="5110" max="5110" width="12.7109375" style="1" customWidth="1"/>
    <col min="5111" max="5111" width="50.7109375" style="1" customWidth="1"/>
    <col min="5112" max="5125" width="15.7109375" style="1" customWidth="1"/>
    <col min="5126" max="5365" width="9.140625" style="1"/>
    <col min="5366" max="5366" width="12.7109375" style="1" customWidth="1"/>
    <col min="5367" max="5367" width="50.7109375" style="1" customWidth="1"/>
    <col min="5368" max="5381" width="15.7109375" style="1" customWidth="1"/>
    <col min="5382" max="5621" width="9.140625" style="1"/>
    <col min="5622" max="5622" width="12.7109375" style="1" customWidth="1"/>
    <col min="5623" max="5623" width="50.7109375" style="1" customWidth="1"/>
    <col min="5624" max="5637" width="15.7109375" style="1" customWidth="1"/>
    <col min="5638" max="5877" width="9.140625" style="1"/>
    <col min="5878" max="5878" width="12.7109375" style="1" customWidth="1"/>
    <col min="5879" max="5879" width="50.7109375" style="1" customWidth="1"/>
    <col min="5880" max="5893" width="15.7109375" style="1" customWidth="1"/>
    <col min="5894" max="6133" width="9.140625" style="1"/>
    <col min="6134" max="6134" width="12.7109375" style="1" customWidth="1"/>
    <col min="6135" max="6135" width="50.7109375" style="1" customWidth="1"/>
    <col min="6136" max="6149" width="15.7109375" style="1" customWidth="1"/>
    <col min="6150" max="6389" width="9.140625" style="1"/>
    <col min="6390" max="6390" width="12.7109375" style="1" customWidth="1"/>
    <col min="6391" max="6391" width="50.7109375" style="1" customWidth="1"/>
    <col min="6392" max="6405" width="15.7109375" style="1" customWidth="1"/>
    <col min="6406" max="6645" width="9.140625" style="1"/>
    <col min="6646" max="6646" width="12.7109375" style="1" customWidth="1"/>
    <col min="6647" max="6647" width="50.7109375" style="1" customWidth="1"/>
    <col min="6648" max="6661" width="15.7109375" style="1" customWidth="1"/>
    <col min="6662" max="6901" width="9.140625" style="1"/>
    <col min="6902" max="6902" width="12.7109375" style="1" customWidth="1"/>
    <col min="6903" max="6903" width="50.7109375" style="1" customWidth="1"/>
    <col min="6904" max="6917" width="15.7109375" style="1" customWidth="1"/>
    <col min="6918" max="7157" width="9.140625" style="1"/>
    <col min="7158" max="7158" width="12.7109375" style="1" customWidth="1"/>
    <col min="7159" max="7159" width="50.7109375" style="1" customWidth="1"/>
    <col min="7160" max="7173" width="15.7109375" style="1" customWidth="1"/>
    <col min="7174" max="7413" width="9.140625" style="1"/>
    <col min="7414" max="7414" width="12.7109375" style="1" customWidth="1"/>
    <col min="7415" max="7415" width="50.7109375" style="1" customWidth="1"/>
    <col min="7416" max="7429" width="15.7109375" style="1" customWidth="1"/>
    <col min="7430" max="7669" width="9.140625" style="1"/>
    <col min="7670" max="7670" width="12.7109375" style="1" customWidth="1"/>
    <col min="7671" max="7671" width="50.7109375" style="1" customWidth="1"/>
    <col min="7672" max="7685" width="15.7109375" style="1" customWidth="1"/>
    <col min="7686" max="7925" width="9.140625" style="1"/>
    <col min="7926" max="7926" width="12.7109375" style="1" customWidth="1"/>
    <col min="7927" max="7927" width="50.7109375" style="1" customWidth="1"/>
    <col min="7928" max="7941" width="15.7109375" style="1" customWidth="1"/>
    <col min="7942" max="8181" width="9.140625" style="1"/>
    <col min="8182" max="8182" width="12.7109375" style="1" customWidth="1"/>
    <col min="8183" max="8183" width="50.7109375" style="1" customWidth="1"/>
    <col min="8184" max="8197" width="15.7109375" style="1" customWidth="1"/>
    <col min="8198" max="8437" width="9.140625" style="1"/>
    <col min="8438" max="8438" width="12.7109375" style="1" customWidth="1"/>
    <col min="8439" max="8439" width="50.7109375" style="1" customWidth="1"/>
    <col min="8440" max="8453" width="15.7109375" style="1" customWidth="1"/>
    <col min="8454" max="8693" width="9.140625" style="1"/>
    <col min="8694" max="8694" width="12.7109375" style="1" customWidth="1"/>
    <col min="8695" max="8695" width="50.7109375" style="1" customWidth="1"/>
    <col min="8696" max="8709" width="15.7109375" style="1" customWidth="1"/>
    <col min="8710" max="8949" width="9.140625" style="1"/>
    <col min="8950" max="8950" width="12.7109375" style="1" customWidth="1"/>
    <col min="8951" max="8951" width="50.7109375" style="1" customWidth="1"/>
    <col min="8952" max="8965" width="15.7109375" style="1" customWidth="1"/>
    <col min="8966" max="9205" width="9.140625" style="1"/>
    <col min="9206" max="9206" width="12.7109375" style="1" customWidth="1"/>
    <col min="9207" max="9207" width="50.7109375" style="1" customWidth="1"/>
    <col min="9208" max="9221" width="15.7109375" style="1" customWidth="1"/>
    <col min="9222" max="9461" width="9.140625" style="1"/>
    <col min="9462" max="9462" width="12.7109375" style="1" customWidth="1"/>
    <col min="9463" max="9463" width="50.7109375" style="1" customWidth="1"/>
    <col min="9464" max="9477" width="15.7109375" style="1" customWidth="1"/>
    <col min="9478" max="9717" width="9.140625" style="1"/>
    <col min="9718" max="9718" width="12.7109375" style="1" customWidth="1"/>
    <col min="9719" max="9719" width="50.7109375" style="1" customWidth="1"/>
    <col min="9720" max="9733" width="15.7109375" style="1" customWidth="1"/>
    <col min="9734" max="9973" width="9.140625" style="1"/>
    <col min="9974" max="9974" width="12.7109375" style="1" customWidth="1"/>
    <col min="9975" max="9975" width="50.7109375" style="1" customWidth="1"/>
    <col min="9976" max="9989" width="15.7109375" style="1" customWidth="1"/>
    <col min="9990" max="10229" width="9.140625" style="1"/>
    <col min="10230" max="10230" width="12.7109375" style="1" customWidth="1"/>
    <col min="10231" max="10231" width="50.7109375" style="1" customWidth="1"/>
    <col min="10232" max="10245" width="15.7109375" style="1" customWidth="1"/>
    <col min="10246" max="10485" width="9.140625" style="1"/>
    <col min="10486" max="10486" width="12.7109375" style="1" customWidth="1"/>
    <col min="10487" max="10487" width="50.7109375" style="1" customWidth="1"/>
    <col min="10488" max="10501" width="15.7109375" style="1" customWidth="1"/>
    <col min="10502" max="10741" width="9.140625" style="1"/>
    <col min="10742" max="10742" width="12.7109375" style="1" customWidth="1"/>
    <col min="10743" max="10743" width="50.7109375" style="1" customWidth="1"/>
    <col min="10744" max="10757" width="15.7109375" style="1" customWidth="1"/>
    <col min="10758" max="10997" width="9.140625" style="1"/>
    <col min="10998" max="10998" width="12.7109375" style="1" customWidth="1"/>
    <col min="10999" max="10999" width="50.7109375" style="1" customWidth="1"/>
    <col min="11000" max="11013" width="15.7109375" style="1" customWidth="1"/>
    <col min="11014" max="11253" width="9.140625" style="1"/>
    <col min="11254" max="11254" width="12.7109375" style="1" customWidth="1"/>
    <col min="11255" max="11255" width="50.7109375" style="1" customWidth="1"/>
    <col min="11256" max="11269" width="15.7109375" style="1" customWidth="1"/>
    <col min="11270" max="11509" width="9.140625" style="1"/>
    <col min="11510" max="11510" width="12.7109375" style="1" customWidth="1"/>
    <col min="11511" max="11511" width="50.7109375" style="1" customWidth="1"/>
    <col min="11512" max="11525" width="15.7109375" style="1" customWidth="1"/>
    <col min="11526" max="11765" width="9.140625" style="1"/>
    <col min="11766" max="11766" width="12.7109375" style="1" customWidth="1"/>
    <col min="11767" max="11767" width="50.7109375" style="1" customWidth="1"/>
    <col min="11768" max="11781" width="15.7109375" style="1" customWidth="1"/>
    <col min="11782" max="12021" width="9.140625" style="1"/>
    <col min="12022" max="12022" width="12.7109375" style="1" customWidth="1"/>
    <col min="12023" max="12023" width="50.7109375" style="1" customWidth="1"/>
    <col min="12024" max="12037" width="15.7109375" style="1" customWidth="1"/>
    <col min="12038" max="12277" width="9.140625" style="1"/>
    <col min="12278" max="12278" width="12.7109375" style="1" customWidth="1"/>
    <col min="12279" max="12279" width="50.7109375" style="1" customWidth="1"/>
    <col min="12280" max="12293" width="15.7109375" style="1" customWidth="1"/>
    <col min="12294" max="12533" width="9.140625" style="1"/>
    <col min="12534" max="12534" width="12.7109375" style="1" customWidth="1"/>
    <col min="12535" max="12535" width="50.7109375" style="1" customWidth="1"/>
    <col min="12536" max="12549" width="15.7109375" style="1" customWidth="1"/>
    <col min="12550" max="12789" width="9.140625" style="1"/>
    <col min="12790" max="12790" width="12.7109375" style="1" customWidth="1"/>
    <col min="12791" max="12791" width="50.7109375" style="1" customWidth="1"/>
    <col min="12792" max="12805" width="15.7109375" style="1" customWidth="1"/>
    <col min="12806" max="13045" width="9.140625" style="1"/>
    <col min="13046" max="13046" width="12.7109375" style="1" customWidth="1"/>
    <col min="13047" max="13047" width="50.7109375" style="1" customWidth="1"/>
    <col min="13048" max="13061" width="15.7109375" style="1" customWidth="1"/>
    <col min="13062" max="13301" width="9.140625" style="1"/>
    <col min="13302" max="13302" width="12.7109375" style="1" customWidth="1"/>
    <col min="13303" max="13303" width="50.7109375" style="1" customWidth="1"/>
    <col min="13304" max="13317" width="15.7109375" style="1" customWidth="1"/>
    <col min="13318" max="13557" width="9.140625" style="1"/>
    <col min="13558" max="13558" width="12.7109375" style="1" customWidth="1"/>
    <col min="13559" max="13559" width="50.7109375" style="1" customWidth="1"/>
    <col min="13560" max="13573" width="15.7109375" style="1" customWidth="1"/>
    <col min="13574" max="13813" width="9.140625" style="1"/>
    <col min="13814" max="13814" width="12.7109375" style="1" customWidth="1"/>
    <col min="13815" max="13815" width="50.7109375" style="1" customWidth="1"/>
    <col min="13816" max="13829" width="15.7109375" style="1" customWidth="1"/>
    <col min="13830" max="14069" width="9.140625" style="1"/>
    <col min="14070" max="14070" width="12.7109375" style="1" customWidth="1"/>
    <col min="14071" max="14071" width="50.7109375" style="1" customWidth="1"/>
    <col min="14072" max="14085" width="15.7109375" style="1" customWidth="1"/>
    <col min="14086" max="14325" width="9.140625" style="1"/>
    <col min="14326" max="14326" width="12.7109375" style="1" customWidth="1"/>
    <col min="14327" max="14327" width="50.7109375" style="1" customWidth="1"/>
    <col min="14328" max="14341" width="15.7109375" style="1" customWidth="1"/>
    <col min="14342" max="14581" width="9.140625" style="1"/>
    <col min="14582" max="14582" width="12.7109375" style="1" customWidth="1"/>
    <col min="14583" max="14583" width="50.7109375" style="1" customWidth="1"/>
    <col min="14584" max="14597" width="15.7109375" style="1" customWidth="1"/>
    <col min="14598" max="14837" width="9.140625" style="1"/>
    <col min="14838" max="14838" width="12.7109375" style="1" customWidth="1"/>
    <col min="14839" max="14839" width="50.7109375" style="1" customWidth="1"/>
    <col min="14840" max="14853" width="15.7109375" style="1" customWidth="1"/>
    <col min="14854" max="15093" width="9.140625" style="1"/>
    <col min="15094" max="15094" width="12.7109375" style="1" customWidth="1"/>
    <col min="15095" max="15095" width="50.7109375" style="1" customWidth="1"/>
    <col min="15096" max="15109" width="15.7109375" style="1" customWidth="1"/>
    <col min="15110" max="15349" width="9.140625" style="1"/>
    <col min="15350" max="15350" width="12.7109375" style="1" customWidth="1"/>
    <col min="15351" max="15351" width="50.7109375" style="1" customWidth="1"/>
    <col min="15352" max="15365" width="15.7109375" style="1" customWidth="1"/>
    <col min="15366" max="15605" width="9.140625" style="1"/>
    <col min="15606" max="15606" width="12.7109375" style="1" customWidth="1"/>
    <col min="15607" max="15607" width="50.7109375" style="1" customWidth="1"/>
    <col min="15608" max="15621" width="15.7109375" style="1" customWidth="1"/>
    <col min="15622" max="15861" width="9.140625" style="1"/>
    <col min="15862" max="15862" width="12.7109375" style="1" customWidth="1"/>
    <col min="15863" max="15863" width="50.7109375" style="1" customWidth="1"/>
    <col min="15864" max="15877" width="15.7109375" style="1" customWidth="1"/>
    <col min="15878" max="16117" width="9.140625" style="1"/>
    <col min="16118" max="16118" width="12.7109375" style="1" customWidth="1"/>
    <col min="16119" max="16119" width="50.7109375" style="1" customWidth="1"/>
    <col min="16120" max="16133" width="15.7109375" style="1" customWidth="1"/>
    <col min="16134" max="16384" width="9.140625" style="1"/>
  </cols>
  <sheetData>
    <row r="1" spans="1:6" s="8" customFormat="1" x14ac:dyDescent="0.2">
      <c r="B1" s="9"/>
      <c r="C1" s="10"/>
    </row>
    <row r="2" spans="1:6" s="8" customFormat="1" ht="18.75" x14ac:dyDescent="0.3">
      <c r="B2" s="49" t="s">
        <v>67</v>
      </c>
      <c r="C2" s="49"/>
      <c r="D2" s="49"/>
      <c r="E2" s="49"/>
      <c r="F2" s="49"/>
    </row>
    <row r="3" spans="1:6" s="8" customFormat="1" ht="14.25" x14ac:dyDescent="0.2">
      <c r="B3" s="9"/>
      <c r="C3" s="10"/>
      <c r="F3" s="11" t="s">
        <v>65</v>
      </c>
    </row>
    <row r="4" spans="1:6" s="14" customFormat="1" ht="36.75" customHeight="1" x14ac:dyDescent="0.2">
      <c r="A4" s="12"/>
      <c r="B4" s="13" t="s">
        <v>0</v>
      </c>
      <c r="C4" s="13" t="s">
        <v>1</v>
      </c>
      <c r="D4" s="13" t="s">
        <v>2</v>
      </c>
      <c r="E4" s="13" t="s">
        <v>3</v>
      </c>
      <c r="F4" s="13" t="s">
        <v>66</v>
      </c>
    </row>
    <row r="5" spans="1:6" ht="51" x14ac:dyDescent="0.2">
      <c r="A5" s="7">
        <v>1</v>
      </c>
      <c r="B5" s="17" t="s">
        <v>4</v>
      </c>
      <c r="C5" s="16" t="s">
        <v>68</v>
      </c>
      <c r="D5" s="18">
        <v>0</v>
      </c>
      <c r="E5" s="18">
        <f>E6+E8+E10+E15+E17+E19+E21</f>
        <v>8369.8140000000003</v>
      </c>
      <c r="F5" s="18">
        <v>6450.8140000000003</v>
      </c>
    </row>
    <row r="6" spans="1:6" ht="38.25" x14ac:dyDescent="0.2">
      <c r="A6" s="7">
        <v>1</v>
      </c>
      <c r="B6" s="17" t="s">
        <v>5</v>
      </c>
      <c r="C6" s="19" t="s">
        <v>6</v>
      </c>
      <c r="D6" s="18">
        <v>0</v>
      </c>
      <c r="E6" s="18">
        <v>30</v>
      </c>
      <c r="F6" s="18">
        <v>30</v>
      </c>
    </row>
    <row r="7" spans="1:6" x14ac:dyDescent="0.2">
      <c r="A7" s="7">
        <v>0</v>
      </c>
      <c r="B7" s="17"/>
      <c r="C7" s="19" t="s">
        <v>69</v>
      </c>
      <c r="D7" s="18">
        <v>0</v>
      </c>
      <c r="E7" s="18">
        <v>30</v>
      </c>
      <c r="F7" s="18">
        <v>30</v>
      </c>
    </row>
    <row r="8" spans="1:6" x14ac:dyDescent="0.2">
      <c r="A8" s="7">
        <v>1</v>
      </c>
      <c r="B8" s="17" t="s">
        <v>7</v>
      </c>
      <c r="C8" s="19" t="s">
        <v>8</v>
      </c>
      <c r="D8" s="18">
        <v>0</v>
      </c>
      <c r="E8" s="18">
        <f>E9</f>
        <v>2334.8139999999999</v>
      </c>
      <c r="F8" s="18">
        <v>2334.8139999999999</v>
      </c>
    </row>
    <row r="9" spans="1:6" x14ac:dyDescent="0.2">
      <c r="A9" s="7">
        <v>0</v>
      </c>
      <c r="B9" s="17"/>
      <c r="C9" s="19" t="s">
        <v>70</v>
      </c>
      <c r="D9" s="18">
        <v>0</v>
      </c>
      <c r="E9" s="18">
        <v>2334.8139999999999</v>
      </c>
      <c r="F9" s="18">
        <v>2334.8139999999999</v>
      </c>
    </row>
    <row r="10" spans="1:6" x14ac:dyDescent="0.2">
      <c r="A10" s="7">
        <v>1</v>
      </c>
      <c r="B10" s="17" t="s">
        <v>9</v>
      </c>
      <c r="C10" s="19" t="s">
        <v>10</v>
      </c>
      <c r="D10" s="18">
        <v>0</v>
      </c>
      <c r="E10" s="18">
        <v>2450</v>
      </c>
      <c r="F10" s="18">
        <v>1350</v>
      </c>
    </row>
    <row r="11" spans="1:6" s="8" customFormat="1" x14ac:dyDescent="0.2">
      <c r="A11" s="21"/>
      <c r="B11" s="22"/>
      <c r="C11" s="23" t="s">
        <v>71</v>
      </c>
      <c r="D11" s="24">
        <v>0</v>
      </c>
      <c r="E11" s="25">
        <v>1000</v>
      </c>
      <c r="F11" s="24">
        <v>1000</v>
      </c>
    </row>
    <row r="12" spans="1:6" s="8" customFormat="1" x14ac:dyDescent="0.2">
      <c r="A12" s="21"/>
      <c r="B12" s="22"/>
      <c r="C12" s="23" t="s">
        <v>72</v>
      </c>
      <c r="D12" s="24">
        <v>0</v>
      </c>
      <c r="E12" s="25">
        <v>280</v>
      </c>
      <c r="F12" s="25">
        <v>280</v>
      </c>
    </row>
    <row r="13" spans="1:6" s="8" customFormat="1" x14ac:dyDescent="0.2">
      <c r="A13" s="21"/>
      <c r="B13" s="22"/>
      <c r="C13" s="23" t="s">
        <v>73</v>
      </c>
      <c r="D13" s="24">
        <v>0</v>
      </c>
      <c r="E13" s="25">
        <v>70</v>
      </c>
      <c r="F13" s="25">
        <v>70</v>
      </c>
    </row>
    <row r="14" spans="1:6" s="8" customFormat="1" ht="25.5" x14ac:dyDescent="0.2">
      <c r="A14" s="21"/>
      <c r="B14" s="22"/>
      <c r="C14" s="23" t="s">
        <v>74</v>
      </c>
      <c r="D14" s="24">
        <v>0</v>
      </c>
      <c r="E14" s="25">
        <v>1100</v>
      </c>
      <c r="F14" s="25">
        <v>0</v>
      </c>
    </row>
    <row r="15" spans="1:6" x14ac:dyDescent="0.2">
      <c r="A15" s="7">
        <v>1</v>
      </c>
      <c r="B15" s="17" t="s">
        <v>11</v>
      </c>
      <c r="C15" s="19" t="s">
        <v>12</v>
      </c>
      <c r="D15" s="18">
        <v>0</v>
      </c>
      <c r="E15" s="18">
        <v>200</v>
      </c>
      <c r="F15" s="18">
        <v>99</v>
      </c>
    </row>
    <row r="16" spans="1:6" ht="25.5" x14ac:dyDescent="0.2">
      <c r="A16" s="7">
        <v>0</v>
      </c>
      <c r="B16" s="17"/>
      <c r="C16" s="28" t="s">
        <v>75</v>
      </c>
      <c r="D16" s="18">
        <v>0</v>
      </c>
      <c r="E16" s="18">
        <v>200</v>
      </c>
      <c r="F16" s="18">
        <v>99</v>
      </c>
    </row>
    <row r="17" spans="1:6" x14ac:dyDescent="0.2">
      <c r="A17" s="7">
        <v>1</v>
      </c>
      <c r="B17" s="17" t="s">
        <v>13</v>
      </c>
      <c r="C17" s="19" t="s">
        <v>14</v>
      </c>
      <c r="D17" s="18">
        <v>0</v>
      </c>
      <c r="E17" s="18">
        <v>50</v>
      </c>
      <c r="F17" s="18">
        <v>20</v>
      </c>
    </row>
    <row r="18" spans="1:6" x14ac:dyDescent="0.2">
      <c r="A18" s="7">
        <v>0</v>
      </c>
      <c r="B18" s="17"/>
      <c r="C18" s="28" t="s">
        <v>14</v>
      </c>
      <c r="D18" s="18">
        <v>0</v>
      </c>
      <c r="E18" s="18">
        <v>50</v>
      </c>
      <c r="F18" s="18">
        <v>20</v>
      </c>
    </row>
    <row r="19" spans="1:6" x14ac:dyDescent="0.2">
      <c r="A19" s="7">
        <v>1</v>
      </c>
      <c r="B19" s="17" t="s">
        <v>15</v>
      </c>
      <c r="C19" s="19" t="s">
        <v>16</v>
      </c>
      <c r="D19" s="18">
        <v>0</v>
      </c>
      <c r="E19" s="18">
        <v>99</v>
      </c>
      <c r="F19" s="18">
        <v>0</v>
      </c>
    </row>
    <row r="20" spans="1:6" s="8" customFormat="1" ht="50.25" customHeight="1" x14ac:dyDescent="0.2">
      <c r="A20" s="21"/>
      <c r="B20" s="22"/>
      <c r="C20" s="16" t="s">
        <v>76</v>
      </c>
      <c r="D20" s="24">
        <v>0</v>
      </c>
      <c r="E20" s="24">
        <v>99</v>
      </c>
      <c r="F20" s="24">
        <v>0</v>
      </c>
    </row>
    <row r="21" spans="1:6" ht="25.5" x14ac:dyDescent="0.2">
      <c r="A21" s="7">
        <v>1</v>
      </c>
      <c r="B21" s="17" t="s">
        <v>17</v>
      </c>
      <c r="C21" s="19" t="s">
        <v>18</v>
      </c>
      <c r="D21" s="18">
        <v>0</v>
      </c>
      <c r="E21" s="18">
        <v>3206</v>
      </c>
      <c r="F21" s="18">
        <v>2617</v>
      </c>
    </row>
    <row r="22" spans="1:6" s="30" customFormat="1" x14ac:dyDescent="0.2">
      <c r="A22" s="26"/>
      <c r="B22" s="27"/>
      <c r="C22" s="31" t="s">
        <v>77</v>
      </c>
      <c r="D22" s="29">
        <v>0</v>
      </c>
      <c r="E22" s="29">
        <v>2750</v>
      </c>
      <c r="F22" s="29">
        <v>2296</v>
      </c>
    </row>
    <row r="23" spans="1:6" s="30" customFormat="1" ht="25.5" x14ac:dyDescent="0.2">
      <c r="A23" s="26"/>
      <c r="B23" s="27"/>
      <c r="C23" s="28" t="s">
        <v>78</v>
      </c>
      <c r="D23" s="29">
        <v>0</v>
      </c>
      <c r="E23" s="29">
        <v>335</v>
      </c>
      <c r="F23" s="29">
        <v>200</v>
      </c>
    </row>
    <row r="24" spans="1:6" s="30" customFormat="1" ht="38.25" customHeight="1" x14ac:dyDescent="0.2">
      <c r="A24" s="26"/>
      <c r="B24" s="27"/>
      <c r="C24" s="28" t="s">
        <v>79</v>
      </c>
      <c r="D24" s="29">
        <v>0</v>
      </c>
      <c r="E24" s="29">
        <v>121</v>
      </c>
      <c r="F24" s="29">
        <v>121</v>
      </c>
    </row>
    <row r="25" spans="1:6" x14ac:dyDescent="0.2">
      <c r="A25" s="7">
        <v>1</v>
      </c>
      <c r="B25" s="17" t="s">
        <v>19</v>
      </c>
      <c r="C25" s="19" t="s">
        <v>20</v>
      </c>
      <c r="D25" s="18">
        <v>0</v>
      </c>
      <c r="E25" s="18">
        <f>E26+E33+E35+E37+E40</f>
        <v>17277.474000000002</v>
      </c>
      <c r="F25" s="18">
        <v>3072.0200000000004</v>
      </c>
    </row>
    <row r="26" spans="1:6" ht="25.5" x14ac:dyDescent="0.2">
      <c r="A26" s="7">
        <v>1</v>
      </c>
      <c r="B26" s="17" t="s">
        <v>21</v>
      </c>
      <c r="C26" s="19" t="s">
        <v>22</v>
      </c>
      <c r="D26" s="18">
        <v>0</v>
      </c>
      <c r="E26" s="18">
        <f>E27+E28+E29+E30+E31+E32</f>
        <v>6917.7240000000002</v>
      </c>
      <c r="F26" s="18">
        <v>2928.0480000000002</v>
      </c>
    </row>
    <row r="27" spans="1:6" s="30" customFormat="1" x14ac:dyDescent="0.2">
      <c r="A27" s="26">
        <v>0</v>
      </c>
      <c r="B27" s="27"/>
      <c r="C27" s="28" t="s">
        <v>80</v>
      </c>
      <c r="D27" s="29">
        <v>0</v>
      </c>
      <c r="E27" s="29">
        <v>190</v>
      </c>
      <c r="F27" s="29">
        <v>190</v>
      </c>
    </row>
    <row r="28" spans="1:6" s="30" customFormat="1" x14ac:dyDescent="0.2">
      <c r="A28" s="26"/>
      <c r="B28" s="27"/>
      <c r="C28" s="28" t="s">
        <v>81</v>
      </c>
      <c r="D28" s="29">
        <v>0</v>
      </c>
      <c r="E28" s="29">
        <v>78</v>
      </c>
      <c r="F28" s="29">
        <v>0</v>
      </c>
    </row>
    <row r="29" spans="1:6" s="30" customFormat="1" x14ac:dyDescent="0.2">
      <c r="A29" s="26">
        <v>0</v>
      </c>
      <c r="B29" s="27"/>
      <c r="C29" s="28" t="s">
        <v>82</v>
      </c>
      <c r="D29" s="29">
        <v>0</v>
      </c>
      <c r="E29" s="29">
        <v>3971</v>
      </c>
      <c r="F29" s="29">
        <v>85</v>
      </c>
    </row>
    <row r="30" spans="1:6" s="30" customFormat="1" ht="25.5" x14ac:dyDescent="0.2">
      <c r="A30" s="26"/>
      <c r="B30" s="27"/>
      <c r="C30" s="28" t="s">
        <v>83</v>
      </c>
      <c r="D30" s="29">
        <v>0</v>
      </c>
      <c r="E30" s="29">
        <v>626.72400000000005</v>
      </c>
      <c r="F30" s="29">
        <v>626.72400000000005</v>
      </c>
    </row>
    <row r="31" spans="1:6" s="30" customFormat="1" ht="38.25" x14ac:dyDescent="0.2">
      <c r="A31" s="26"/>
      <c r="B31" s="27"/>
      <c r="C31" s="28" t="s">
        <v>84</v>
      </c>
      <c r="D31" s="29">
        <v>0</v>
      </c>
      <c r="E31" s="18">
        <v>1927</v>
      </c>
      <c r="F31" s="18">
        <v>1927</v>
      </c>
    </row>
    <row r="32" spans="1:6" s="30" customFormat="1" ht="25.5" x14ac:dyDescent="0.2">
      <c r="A32" s="26"/>
      <c r="B32" s="27"/>
      <c r="C32" s="28" t="s">
        <v>85</v>
      </c>
      <c r="D32" s="29">
        <v>0</v>
      </c>
      <c r="E32" s="18">
        <v>125</v>
      </c>
      <c r="F32" s="18">
        <v>99.3</v>
      </c>
    </row>
    <row r="33" spans="1:7" ht="51" x14ac:dyDescent="0.2">
      <c r="A33" s="7">
        <v>1</v>
      </c>
      <c r="B33" s="17" t="s">
        <v>23</v>
      </c>
      <c r="C33" s="19" t="s">
        <v>24</v>
      </c>
      <c r="D33" s="18">
        <v>0</v>
      </c>
      <c r="E33" s="18">
        <v>250</v>
      </c>
      <c r="F33" s="18">
        <v>0</v>
      </c>
    </row>
    <row r="34" spans="1:7" ht="25.5" x14ac:dyDescent="0.2">
      <c r="A34" s="7"/>
      <c r="B34" s="17"/>
      <c r="C34" s="19" t="s">
        <v>86</v>
      </c>
      <c r="D34" s="18">
        <v>0</v>
      </c>
      <c r="E34" s="18">
        <v>250</v>
      </c>
      <c r="F34" s="18">
        <v>0</v>
      </c>
      <c r="G34" s="2"/>
    </row>
    <row r="35" spans="1:7" ht="51" x14ac:dyDescent="0.2">
      <c r="A35" s="7">
        <v>1</v>
      </c>
      <c r="B35" s="17" t="s">
        <v>25</v>
      </c>
      <c r="C35" s="19" t="s">
        <v>26</v>
      </c>
      <c r="D35" s="18">
        <v>0</v>
      </c>
      <c r="E35" s="18">
        <v>1944.2</v>
      </c>
      <c r="F35" s="18">
        <v>0</v>
      </c>
    </row>
    <row r="36" spans="1:7" ht="25.5" x14ac:dyDescent="0.2">
      <c r="A36" s="7"/>
      <c r="B36" s="17"/>
      <c r="C36" s="19" t="s">
        <v>86</v>
      </c>
      <c r="D36" s="18">
        <v>0</v>
      </c>
      <c r="E36" s="18">
        <v>1944.2</v>
      </c>
      <c r="F36" s="18">
        <v>0</v>
      </c>
      <c r="G36" s="2"/>
    </row>
    <row r="37" spans="1:7" ht="25.5" x14ac:dyDescent="0.2">
      <c r="A37" s="7">
        <v>1</v>
      </c>
      <c r="B37" s="17" t="s">
        <v>27</v>
      </c>
      <c r="C37" s="19" t="s">
        <v>28</v>
      </c>
      <c r="D37" s="18">
        <v>0</v>
      </c>
      <c r="E37" s="18">
        <v>4152.55</v>
      </c>
      <c r="F37" s="18">
        <v>30.972000000000001</v>
      </c>
    </row>
    <row r="38" spans="1:7" ht="25.5" x14ac:dyDescent="0.2">
      <c r="A38" s="7"/>
      <c r="B38" s="17"/>
      <c r="C38" s="19" t="s">
        <v>87</v>
      </c>
      <c r="D38" s="18"/>
      <c r="E38" s="18">
        <v>4121.6000000000004</v>
      </c>
      <c r="F38" s="18">
        <v>0</v>
      </c>
    </row>
    <row r="39" spans="1:7" ht="38.25" x14ac:dyDescent="0.2">
      <c r="A39" s="7"/>
      <c r="B39" s="17"/>
      <c r="C39" s="19" t="s">
        <v>88</v>
      </c>
      <c r="D39" s="18"/>
      <c r="E39" s="18">
        <v>31</v>
      </c>
      <c r="F39" s="18">
        <v>31</v>
      </c>
    </row>
    <row r="40" spans="1:7" ht="38.25" x14ac:dyDescent="0.2">
      <c r="A40" s="7">
        <v>1</v>
      </c>
      <c r="B40" s="17" t="s">
        <v>29</v>
      </c>
      <c r="C40" s="19" t="s">
        <v>30</v>
      </c>
      <c r="D40" s="18">
        <v>0</v>
      </c>
      <c r="E40" s="18">
        <v>4013</v>
      </c>
      <c r="F40" s="18">
        <v>113</v>
      </c>
    </row>
    <row r="41" spans="1:7" s="30" customFormat="1" ht="13.5" customHeight="1" x14ac:dyDescent="0.2">
      <c r="A41" s="26">
        <v>0</v>
      </c>
      <c r="B41" s="27"/>
      <c r="C41" s="28" t="s">
        <v>89</v>
      </c>
      <c r="D41" s="29">
        <v>0</v>
      </c>
      <c r="E41" s="18">
        <v>4013</v>
      </c>
      <c r="F41" s="29">
        <v>113</v>
      </c>
    </row>
    <row r="42" spans="1:7" x14ac:dyDescent="0.2">
      <c r="A42" s="7">
        <v>1</v>
      </c>
      <c r="B42" s="17" t="s">
        <v>31</v>
      </c>
      <c r="C42" s="19" t="s">
        <v>32</v>
      </c>
      <c r="D42" s="18">
        <v>0</v>
      </c>
      <c r="E42" s="18">
        <f>E43+E60</f>
        <v>1340.9225200000001</v>
      </c>
      <c r="F42" s="18">
        <v>958.92252000000008</v>
      </c>
    </row>
    <row r="43" spans="1:7" ht="25.5" x14ac:dyDescent="0.2">
      <c r="A43" s="7">
        <v>1</v>
      </c>
      <c r="B43" s="17" t="s">
        <v>33</v>
      </c>
      <c r="C43" s="19" t="s">
        <v>34</v>
      </c>
      <c r="D43" s="18">
        <v>0</v>
      </c>
      <c r="E43" s="18">
        <v>852.42251999999996</v>
      </c>
      <c r="F43" s="18">
        <v>852.42251999999996</v>
      </c>
    </row>
    <row r="44" spans="1:7" x14ac:dyDescent="0.2">
      <c r="A44" s="7"/>
      <c r="B44" s="17"/>
      <c r="C44" s="32" t="s">
        <v>90</v>
      </c>
      <c r="D44" s="18">
        <v>0</v>
      </c>
      <c r="E44" s="33">
        <v>9.2675000000000001</v>
      </c>
      <c r="F44" s="34">
        <v>9.2675000000000001</v>
      </c>
    </row>
    <row r="45" spans="1:7" x14ac:dyDescent="0.2">
      <c r="A45" s="7"/>
      <c r="B45" s="17"/>
      <c r="C45" s="35" t="s">
        <v>91</v>
      </c>
      <c r="D45" s="18">
        <v>0</v>
      </c>
      <c r="E45" s="36">
        <v>26.8</v>
      </c>
      <c r="F45" s="36">
        <v>26.8</v>
      </c>
    </row>
    <row r="46" spans="1:7" x14ac:dyDescent="0.2">
      <c r="A46" s="7"/>
      <c r="B46" s="17"/>
      <c r="C46" s="35" t="s">
        <v>92</v>
      </c>
      <c r="D46" s="18">
        <v>0</v>
      </c>
      <c r="E46" s="36">
        <v>332.2</v>
      </c>
      <c r="F46" s="36">
        <v>332.2</v>
      </c>
    </row>
    <row r="47" spans="1:7" x14ac:dyDescent="0.2">
      <c r="A47" s="7"/>
      <c r="B47" s="17"/>
      <c r="C47" s="35" t="s">
        <v>93</v>
      </c>
      <c r="D47" s="18">
        <v>0</v>
      </c>
      <c r="E47" s="36">
        <v>65.52</v>
      </c>
      <c r="F47" s="36">
        <v>65.52</v>
      </c>
    </row>
    <row r="48" spans="1:7" x14ac:dyDescent="0.2">
      <c r="A48" s="7"/>
      <c r="B48" s="17"/>
      <c r="C48" s="35" t="s">
        <v>94</v>
      </c>
      <c r="D48" s="18">
        <v>0</v>
      </c>
      <c r="E48" s="36">
        <v>13.599959999999999</v>
      </c>
      <c r="F48" s="36">
        <v>13.599959999999999</v>
      </c>
    </row>
    <row r="49" spans="1:6" x14ac:dyDescent="0.2">
      <c r="A49" s="7"/>
      <c r="B49" s="17"/>
      <c r="C49" s="35" t="s">
        <v>95</v>
      </c>
      <c r="D49" s="18">
        <v>0</v>
      </c>
      <c r="E49" s="36">
        <v>48.917999999999999</v>
      </c>
      <c r="F49" s="36">
        <v>48.917999999999999</v>
      </c>
    </row>
    <row r="50" spans="1:6" x14ac:dyDescent="0.2">
      <c r="A50" s="7"/>
      <c r="B50" s="17"/>
      <c r="C50" s="35" t="s">
        <v>96</v>
      </c>
      <c r="D50" s="18">
        <v>0</v>
      </c>
      <c r="E50" s="36">
        <v>66.000060000000005</v>
      </c>
      <c r="F50" s="36">
        <v>66.000060000000005</v>
      </c>
    </row>
    <row r="51" spans="1:6" x14ac:dyDescent="0.2">
      <c r="A51" s="7"/>
      <c r="B51" s="17"/>
      <c r="C51" s="35" t="s">
        <v>97</v>
      </c>
      <c r="D51" s="18">
        <v>0</v>
      </c>
      <c r="E51" s="36">
        <v>86.94</v>
      </c>
      <c r="F51" s="36">
        <v>86.94</v>
      </c>
    </row>
    <row r="52" spans="1:6" x14ac:dyDescent="0.2">
      <c r="A52" s="7"/>
      <c r="B52" s="17"/>
      <c r="C52" s="35" t="s">
        <v>98</v>
      </c>
      <c r="D52" s="18">
        <v>0</v>
      </c>
      <c r="E52" s="36">
        <v>17.498999999999999</v>
      </c>
      <c r="F52" s="36">
        <v>17.498999999999999</v>
      </c>
    </row>
    <row r="53" spans="1:6" x14ac:dyDescent="0.2">
      <c r="A53" s="7"/>
      <c r="B53" s="17"/>
      <c r="C53" s="35" t="s">
        <v>99</v>
      </c>
      <c r="D53" s="18">
        <v>0</v>
      </c>
      <c r="E53" s="37">
        <v>57.8</v>
      </c>
      <c r="F53" s="37">
        <v>57.8</v>
      </c>
    </row>
    <row r="54" spans="1:6" x14ac:dyDescent="0.2">
      <c r="A54" s="7"/>
      <c r="B54" s="17"/>
      <c r="C54" s="35" t="s">
        <v>100</v>
      </c>
      <c r="D54" s="18">
        <v>0</v>
      </c>
      <c r="E54" s="37">
        <v>17.38</v>
      </c>
      <c r="F54" s="37">
        <v>17.38</v>
      </c>
    </row>
    <row r="55" spans="1:6" x14ac:dyDescent="0.2">
      <c r="A55" s="7"/>
      <c r="B55" s="17"/>
      <c r="C55" s="35" t="s">
        <v>101</v>
      </c>
      <c r="D55" s="18">
        <v>0</v>
      </c>
      <c r="E55" s="37">
        <v>23.4</v>
      </c>
      <c r="F55" s="37">
        <v>23.4</v>
      </c>
    </row>
    <row r="56" spans="1:6" x14ac:dyDescent="0.2">
      <c r="A56" s="7"/>
      <c r="B56" s="17"/>
      <c r="C56" s="35" t="s">
        <v>102</v>
      </c>
      <c r="D56" s="18">
        <v>0</v>
      </c>
      <c r="E56" s="37">
        <v>7.6</v>
      </c>
      <c r="F56" s="37">
        <v>7.6</v>
      </c>
    </row>
    <row r="57" spans="1:6" x14ac:dyDescent="0.2">
      <c r="A57" s="7"/>
      <c r="B57" s="17"/>
      <c r="C57" s="35" t="s">
        <v>103</v>
      </c>
      <c r="D57" s="18">
        <v>0</v>
      </c>
      <c r="E57" s="37">
        <v>14.7</v>
      </c>
      <c r="F57" s="37">
        <v>14.7</v>
      </c>
    </row>
    <row r="58" spans="1:6" x14ac:dyDescent="0.2">
      <c r="A58" s="7"/>
      <c r="B58" s="17"/>
      <c r="C58" s="35" t="s">
        <v>104</v>
      </c>
      <c r="D58" s="18">
        <v>0</v>
      </c>
      <c r="E58" s="37">
        <v>28.8</v>
      </c>
      <c r="F58" s="37">
        <v>28.8</v>
      </c>
    </row>
    <row r="59" spans="1:6" x14ac:dyDescent="0.2">
      <c r="A59" s="7"/>
      <c r="B59" s="17"/>
      <c r="C59" s="35" t="s">
        <v>105</v>
      </c>
      <c r="D59" s="18">
        <v>0</v>
      </c>
      <c r="E59" s="37">
        <v>36</v>
      </c>
      <c r="F59" s="37">
        <v>36</v>
      </c>
    </row>
    <row r="60" spans="1:6" ht="25.5" x14ac:dyDescent="0.2">
      <c r="A60" s="7">
        <v>1</v>
      </c>
      <c r="B60" s="17" t="s">
        <v>35</v>
      </c>
      <c r="C60" s="19" t="s">
        <v>36</v>
      </c>
      <c r="D60" s="18">
        <v>0</v>
      </c>
      <c r="E60" s="18">
        <f>E61+E62+E63+E64</f>
        <v>488.5</v>
      </c>
      <c r="F60" s="18">
        <v>106.5</v>
      </c>
    </row>
    <row r="61" spans="1:6" ht="25.5" x14ac:dyDescent="0.2">
      <c r="A61" s="40"/>
      <c r="B61" s="17"/>
      <c r="C61" s="19" t="s">
        <v>106</v>
      </c>
      <c r="D61" s="18">
        <v>0</v>
      </c>
      <c r="E61" s="18">
        <v>50.5</v>
      </c>
      <c r="F61" s="18">
        <v>50.5</v>
      </c>
    </row>
    <row r="62" spans="1:6" ht="38.25" x14ac:dyDescent="0.2">
      <c r="B62" s="17"/>
      <c r="C62" s="41" t="s">
        <v>107</v>
      </c>
      <c r="D62" s="42">
        <v>0</v>
      </c>
      <c r="E62" s="42">
        <v>72.8</v>
      </c>
      <c r="F62" s="24">
        <v>25</v>
      </c>
    </row>
    <row r="63" spans="1:6" ht="38.25" x14ac:dyDescent="0.2">
      <c r="B63" s="32"/>
      <c r="C63" s="19" t="s">
        <v>108</v>
      </c>
      <c r="D63" s="18">
        <v>0</v>
      </c>
      <c r="E63" s="18">
        <v>63.2</v>
      </c>
      <c r="F63" s="24">
        <v>31</v>
      </c>
    </row>
    <row r="64" spans="1:6" x14ac:dyDescent="0.2">
      <c r="B64" s="32"/>
      <c r="C64" s="19" t="s">
        <v>109</v>
      </c>
      <c r="D64" s="18">
        <v>0</v>
      </c>
      <c r="E64" s="18">
        <v>302</v>
      </c>
      <c r="F64" s="24">
        <v>0</v>
      </c>
    </row>
    <row r="65" spans="1:6" x14ac:dyDescent="0.2">
      <c r="A65" s="7">
        <v>1</v>
      </c>
      <c r="B65" s="17" t="s">
        <v>37</v>
      </c>
      <c r="C65" s="19" t="s">
        <v>38</v>
      </c>
      <c r="D65" s="18">
        <v>0</v>
      </c>
      <c r="E65" s="18">
        <f>E66+E68+E70+E75</f>
        <v>228.00613999999999</v>
      </c>
      <c r="F65" s="18">
        <v>210.74214000000001</v>
      </c>
    </row>
    <row r="66" spans="1:6" x14ac:dyDescent="0.2">
      <c r="A66" s="7">
        <v>1</v>
      </c>
      <c r="B66" s="17" t="s">
        <v>39</v>
      </c>
      <c r="C66" s="19" t="s">
        <v>40</v>
      </c>
      <c r="D66" s="18">
        <v>0</v>
      </c>
      <c r="E66" s="18">
        <v>48.96</v>
      </c>
      <c r="F66" s="18">
        <v>48.96</v>
      </c>
    </row>
    <row r="67" spans="1:6" x14ac:dyDescent="0.2">
      <c r="A67" s="7">
        <v>0</v>
      </c>
      <c r="B67" s="17"/>
      <c r="C67" s="19" t="s">
        <v>110</v>
      </c>
      <c r="D67" s="18">
        <v>0</v>
      </c>
      <c r="E67" s="18">
        <v>48.96</v>
      </c>
      <c r="F67" s="18">
        <v>48.96</v>
      </c>
    </row>
    <row r="68" spans="1:6" x14ac:dyDescent="0.2">
      <c r="A68" s="7">
        <v>1</v>
      </c>
      <c r="B68" s="17" t="s">
        <v>41</v>
      </c>
      <c r="C68" s="19" t="s">
        <v>42</v>
      </c>
      <c r="D68" s="18">
        <v>0</v>
      </c>
      <c r="E68" s="18">
        <v>21.020659999999999</v>
      </c>
      <c r="F68" s="18">
        <v>21.020659999999999</v>
      </c>
    </row>
    <row r="69" spans="1:6" s="8" customFormat="1" x14ac:dyDescent="0.2">
      <c r="A69" s="21"/>
      <c r="B69" s="22"/>
      <c r="C69" s="16" t="s">
        <v>111</v>
      </c>
      <c r="D69" s="24">
        <v>0</v>
      </c>
      <c r="E69" s="24">
        <v>21.02</v>
      </c>
      <c r="F69" s="24">
        <v>21.02</v>
      </c>
    </row>
    <row r="70" spans="1:6" x14ac:dyDescent="0.2">
      <c r="A70" s="7">
        <v>1</v>
      </c>
      <c r="B70" s="17" t="s">
        <v>43</v>
      </c>
      <c r="C70" s="19" t="s">
        <v>44</v>
      </c>
      <c r="D70" s="18">
        <v>0</v>
      </c>
      <c r="E70" s="18">
        <f>E71+E72+E73+E74</f>
        <v>128.52547999999999</v>
      </c>
      <c r="F70" s="18">
        <v>111.26148000000001</v>
      </c>
    </row>
    <row r="71" spans="1:6" x14ac:dyDescent="0.2">
      <c r="A71" s="7"/>
      <c r="B71" s="17"/>
      <c r="C71" s="19" t="s">
        <v>112</v>
      </c>
      <c r="D71" s="18">
        <v>0</v>
      </c>
      <c r="E71" s="18">
        <v>45.6</v>
      </c>
      <c r="F71" s="18">
        <v>45.6</v>
      </c>
    </row>
    <row r="72" spans="1:6" s="47" customFormat="1" x14ac:dyDescent="0.2">
      <c r="A72" s="43"/>
      <c r="B72" s="44"/>
      <c r="C72" s="45" t="s">
        <v>113</v>
      </c>
      <c r="D72" s="46">
        <v>0</v>
      </c>
      <c r="E72" s="46">
        <v>17.2</v>
      </c>
      <c r="F72" s="46">
        <v>0</v>
      </c>
    </row>
    <row r="73" spans="1:6" ht="25.5" x14ac:dyDescent="0.2">
      <c r="A73" s="7"/>
      <c r="B73" s="17"/>
      <c r="C73" s="19" t="s">
        <v>114</v>
      </c>
      <c r="D73" s="18">
        <v>0</v>
      </c>
      <c r="E73" s="18">
        <v>60</v>
      </c>
      <c r="F73" s="18">
        <v>59.936</v>
      </c>
    </row>
    <row r="74" spans="1:6" ht="25.5" x14ac:dyDescent="0.2">
      <c r="A74" s="7"/>
      <c r="B74" s="17"/>
      <c r="C74" s="19" t="s">
        <v>130</v>
      </c>
      <c r="D74" s="18">
        <v>0</v>
      </c>
      <c r="E74" s="18">
        <v>5.7254800000000001</v>
      </c>
      <c r="F74" s="18">
        <v>5.7254800000000001</v>
      </c>
    </row>
    <row r="75" spans="1:6" ht="25.5" x14ac:dyDescent="0.2">
      <c r="A75" s="7">
        <v>1</v>
      </c>
      <c r="B75" s="17" t="s">
        <v>45</v>
      </c>
      <c r="C75" s="19" t="s">
        <v>46</v>
      </c>
      <c r="D75" s="18">
        <v>0</v>
      </c>
      <c r="E75" s="18">
        <v>29.5</v>
      </c>
      <c r="F75" s="18">
        <v>29.5</v>
      </c>
    </row>
    <row r="76" spans="1:6" x14ac:dyDescent="0.2">
      <c r="A76" s="7"/>
      <c r="B76" s="17"/>
      <c r="C76" s="19" t="s">
        <v>115</v>
      </c>
      <c r="D76" s="18">
        <v>0</v>
      </c>
      <c r="E76" s="18">
        <v>29.5</v>
      </c>
      <c r="F76" s="18">
        <v>29.5</v>
      </c>
    </row>
    <row r="77" spans="1:6" x14ac:dyDescent="0.2">
      <c r="A77" s="7">
        <v>1</v>
      </c>
      <c r="B77" s="17" t="s">
        <v>47</v>
      </c>
      <c r="C77" s="19" t="s">
        <v>48</v>
      </c>
      <c r="D77" s="18">
        <v>0</v>
      </c>
      <c r="E77" s="18">
        <f>E78+E80+E84+E88+E95</f>
        <v>14749.1</v>
      </c>
      <c r="F77" s="18">
        <v>1835.84168</v>
      </c>
    </row>
    <row r="78" spans="1:6" x14ac:dyDescent="0.2">
      <c r="A78" s="7">
        <v>1</v>
      </c>
      <c r="B78" s="17" t="s">
        <v>49</v>
      </c>
      <c r="C78" s="19" t="s">
        <v>50</v>
      </c>
      <c r="D78" s="18">
        <v>0</v>
      </c>
      <c r="E78" s="18">
        <v>130</v>
      </c>
      <c r="F78" s="18">
        <v>130</v>
      </c>
    </row>
    <row r="79" spans="1:6" ht="38.25" x14ac:dyDescent="0.2">
      <c r="A79" s="7"/>
      <c r="B79" s="17"/>
      <c r="C79" s="19" t="s">
        <v>116</v>
      </c>
      <c r="D79" s="18">
        <v>0</v>
      </c>
      <c r="E79" s="18">
        <v>130</v>
      </c>
      <c r="F79" s="18">
        <v>130</v>
      </c>
    </row>
    <row r="80" spans="1:6" ht="25.5" x14ac:dyDescent="0.2">
      <c r="A80" s="7">
        <v>1</v>
      </c>
      <c r="B80" s="17" t="s">
        <v>51</v>
      </c>
      <c r="C80" s="19" t="s">
        <v>52</v>
      </c>
      <c r="D80" s="18">
        <v>0</v>
      </c>
      <c r="E80" s="18">
        <v>8336.6</v>
      </c>
      <c r="F80" s="18">
        <v>1349.00468</v>
      </c>
    </row>
    <row r="81" spans="1:6" s="30" customFormat="1" ht="13.5" customHeight="1" x14ac:dyDescent="0.2">
      <c r="A81" s="26"/>
      <c r="B81" s="27"/>
      <c r="C81" s="28" t="s">
        <v>117</v>
      </c>
      <c r="D81" s="29">
        <v>0</v>
      </c>
      <c r="E81" s="29">
        <v>1780</v>
      </c>
      <c r="F81" s="29">
        <v>802.6</v>
      </c>
    </row>
    <row r="82" spans="1:6" s="30" customFormat="1" ht="44.25" customHeight="1" x14ac:dyDescent="0.2">
      <c r="A82" s="26"/>
      <c r="B82" s="27"/>
      <c r="C82" s="28" t="s">
        <v>118</v>
      </c>
      <c r="D82" s="29">
        <v>0</v>
      </c>
      <c r="E82" s="29">
        <v>172.4</v>
      </c>
      <c r="F82" s="29">
        <v>169.4</v>
      </c>
    </row>
    <row r="83" spans="1:6" s="30" customFormat="1" ht="51" customHeight="1" x14ac:dyDescent="0.2">
      <c r="A83" s="26"/>
      <c r="B83" s="27"/>
      <c r="C83" s="28" t="s">
        <v>119</v>
      </c>
      <c r="D83" s="29">
        <v>0</v>
      </c>
      <c r="E83" s="29">
        <v>6384.2</v>
      </c>
      <c r="F83" s="29">
        <v>377</v>
      </c>
    </row>
    <row r="84" spans="1:6" x14ac:dyDescent="0.2">
      <c r="A84" s="7">
        <v>1</v>
      </c>
      <c r="B84" s="17" t="s">
        <v>53</v>
      </c>
      <c r="C84" s="19" t="s">
        <v>54</v>
      </c>
      <c r="D84" s="18">
        <v>0</v>
      </c>
      <c r="E84" s="18">
        <v>3485</v>
      </c>
      <c r="F84" s="18">
        <v>135.84800000000001</v>
      </c>
    </row>
    <row r="85" spans="1:6" s="30" customFormat="1" ht="41.25" customHeight="1" x14ac:dyDescent="0.2">
      <c r="A85" s="26"/>
      <c r="B85" s="27"/>
      <c r="C85" s="28" t="s">
        <v>120</v>
      </c>
      <c r="D85" s="29">
        <v>0</v>
      </c>
      <c r="E85" s="29">
        <v>99</v>
      </c>
      <c r="F85" s="29">
        <v>91.8</v>
      </c>
    </row>
    <row r="86" spans="1:6" s="30" customFormat="1" ht="42.75" customHeight="1" x14ac:dyDescent="0.2">
      <c r="A86" s="26"/>
      <c r="B86" s="27"/>
      <c r="C86" s="28" t="s">
        <v>121</v>
      </c>
      <c r="D86" s="29">
        <v>0</v>
      </c>
      <c r="E86" s="29">
        <v>50</v>
      </c>
      <c r="F86" s="29">
        <v>44</v>
      </c>
    </row>
    <row r="87" spans="1:6" s="30" customFormat="1" ht="32.25" customHeight="1" x14ac:dyDescent="0.2">
      <c r="A87" s="26"/>
      <c r="B87" s="27"/>
      <c r="C87" s="28" t="s">
        <v>122</v>
      </c>
      <c r="D87" s="29">
        <v>0</v>
      </c>
      <c r="E87" s="29">
        <v>3336</v>
      </c>
      <c r="F87" s="29">
        <v>0</v>
      </c>
    </row>
    <row r="88" spans="1:6" x14ac:dyDescent="0.2">
      <c r="A88" s="7">
        <v>1</v>
      </c>
      <c r="B88" s="17" t="s">
        <v>55</v>
      </c>
      <c r="C88" s="19" t="s">
        <v>56</v>
      </c>
      <c r="D88" s="18">
        <v>0</v>
      </c>
      <c r="E88" s="18">
        <v>1047</v>
      </c>
      <c r="F88" s="18">
        <v>206</v>
      </c>
    </row>
    <row r="89" spans="1:6" s="30" customFormat="1" ht="41.25" customHeight="1" x14ac:dyDescent="0.2">
      <c r="A89" s="26"/>
      <c r="B89" s="27"/>
      <c r="C89" s="28" t="s">
        <v>123</v>
      </c>
      <c r="D89" s="29">
        <v>0</v>
      </c>
      <c r="E89" s="29">
        <v>14.6</v>
      </c>
      <c r="F89" s="29">
        <v>14.6</v>
      </c>
    </row>
    <row r="90" spans="1:6" s="30" customFormat="1" ht="47.25" customHeight="1" x14ac:dyDescent="0.2">
      <c r="A90" s="26"/>
      <c r="B90" s="27"/>
      <c r="C90" s="28" t="s">
        <v>124</v>
      </c>
      <c r="D90" s="29">
        <v>0</v>
      </c>
      <c r="E90" s="29">
        <v>10.4</v>
      </c>
      <c r="F90" s="29">
        <v>10.4</v>
      </c>
    </row>
    <row r="91" spans="1:6" s="30" customFormat="1" ht="41.25" customHeight="1" x14ac:dyDescent="0.2">
      <c r="A91" s="26"/>
      <c r="B91" s="27"/>
      <c r="C91" s="28" t="s">
        <v>131</v>
      </c>
      <c r="D91" s="29">
        <v>0</v>
      </c>
      <c r="E91" s="29">
        <v>190</v>
      </c>
      <c r="F91" s="29">
        <v>0</v>
      </c>
    </row>
    <row r="92" spans="1:6" s="30" customFormat="1" ht="30.75" customHeight="1" x14ac:dyDescent="0.2">
      <c r="A92" s="26"/>
      <c r="B92" s="27"/>
      <c r="C92" s="28" t="s">
        <v>125</v>
      </c>
      <c r="D92" s="29">
        <v>0</v>
      </c>
      <c r="E92" s="29">
        <v>650</v>
      </c>
      <c r="F92" s="29">
        <v>0</v>
      </c>
    </row>
    <row r="93" spans="1:6" s="30" customFormat="1" ht="14.25" customHeight="1" x14ac:dyDescent="0.2">
      <c r="A93" s="26"/>
      <c r="B93" s="27"/>
      <c r="C93" s="28" t="s">
        <v>126</v>
      </c>
      <c r="D93" s="29">
        <v>0</v>
      </c>
      <c r="E93" s="29">
        <v>90</v>
      </c>
      <c r="F93" s="29">
        <v>90</v>
      </c>
    </row>
    <row r="94" spans="1:6" s="30" customFormat="1" ht="26.25" customHeight="1" x14ac:dyDescent="0.2">
      <c r="A94" s="26"/>
      <c r="B94" s="27"/>
      <c r="C94" s="28" t="s">
        <v>132</v>
      </c>
      <c r="D94" s="29">
        <v>0</v>
      </c>
      <c r="E94" s="29">
        <v>92</v>
      </c>
      <c r="F94" s="29">
        <v>91</v>
      </c>
    </row>
    <row r="95" spans="1:6" ht="25.5" x14ac:dyDescent="0.2">
      <c r="A95" s="7">
        <v>1</v>
      </c>
      <c r="B95" s="17" t="s">
        <v>57</v>
      </c>
      <c r="C95" s="19" t="s">
        <v>58</v>
      </c>
      <c r="D95" s="18">
        <v>0</v>
      </c>
      <c r="E95" s="18">
        <v>1750.5</v>
      </c>
      <c r="F95" s="18">
        <v>14.989000000000001</v>
      </c>
    </row>
    <row r="96" spans="1:6" s="30" customFormat="1" ht="45" customHeight="1" x14ac:dyDescent="0.2">
      <c r="A96" s="26"/>
      <c r="B96" s="27"/>
      <c r="C96" s="28" t="s">
        <v>127</v>
      </c>
      <c r="D96" s="29">
        <v>0</v>
      </c>
      <c r="E96" s="29">
        <v>1636.5</v>
      </c>
      <c r="F96" s="29">
        <v>15</v>
      </c>
    </row>
    <row r="97" spans="1:6" s="30" customFormat="1" ht="32.25" customHeight="1" x14ac:dyDescent="0.2">
      <c r="A97" s="26"/>
      <c r="B97" s="27"/>
      <c r="C97" s="28" t="s">
        <v>128</v>
      </c>
      <c r="D97" s="29"/>
      <c r="E97" s="29">
        <v>114</v>
      </c>
      <c r="F97" s="29">
        <v>0</v>
      </c>
    </row>
    <row r="98" spans="1:6" x14ac:dyDescent="0.2">
      <c r="A98" s="7">
        <v>1</v>
      </c>
      <c r="B98" s="17" t="s">
        <v>59</v>
      </c>
      <c r="C98" s="19" t="s">
        <v>60</v>
      </c>
      <c r="D98" s="18">
        <v>0</v>
      </c>
      <c r="E98" s="18">
        <v>3913.855</v>
      </c>
      <c r="F98" s="18">
        <v>2430.3000000000002</v>
      </c>
    </row>
    <row r="99" spans="1:6" x14ac:dyDescent="0.2">
      <c r="A99" s="7">
        <v>1</v>
      </c>
      <c r="B99" s="17" t="s">
        <v>61</v>
      </c>
      <c r="C99" s="19" t="s">
        <v>62</v>
      </c>
      <c r="D99" s="18">
        <v>0</v>
      </c>
      <c r="E99" s="18">
        <v>3913.855</v>
      </c>
      <c r="F99" s="18">
        <v>2430.3000000000002</v>
      </c>
    </row>
    <row r="100" spans="1:6" s="30" customFormat="1" ht="14.25" customHeight="1" x14ac:dyDescent="0.2">
      <c r="A100" s="26"/>
      <c r="B100" s="27"/>
      <c r="C100" s="28" t="s">
        <v>129</v>
      </c>
      <c r="D100" s="29">
        <v>0</v>
      </c>
      <c r="E100" s="29">
        <v>3913.855</v>
      </c>
      <c r="F100" s="18">
        <v>2430.3000000000002</v>
      </c>
    </row>
    <row r="101" spans="1:6" x14ac:dyDescent="0.2">
      <c r="A101" s="7">
        <v>1</v>
      </c>
      <c r="B101" s="17" t="s">
        <v>63</v>
      </c>
      <c r="C101" s="19" t="s">
        <v>64</v>
      </c>
      <c r="D101" s="18">
        <v>0</v>
      </c>
      <c r="E101" s="18">
        <f>E98+E77+E65+E42+E25+E5</f>
        <v>45879.171660000007</v>
      </c>
      <c r="F101" s="18">
        <v>14958.640339999998</v>
      </c>
    </row>
    <row r="103" spans="1:6" x14ac:dyDescent="0.2">
      <c r="B103" s="6"/>
      <c r="C103" s="4"/>
      <c r="D103" s="2"/>
      <c r="E103" s="2"/>
      <c r="F103" s="2"/>
    </row>
    <row r="111" spans="1:6" hidden="1" x14ac:dyDescent="0.2"/>
  </sheetData>
  <mergeCells count="1">
    <mergeCell ref="B2:F2"/>
  </mergeCells>
  <conditionalFormatting sqref="B5:B61 B65:B101">
    <cfRule type="expression" dxfId="73" priority="160" stopIfTrue="1">
      <formula>A5=3</formula>
    </cfRule>
    <cfRule type="expression" dxfId="72" priority="159" stopIfTrue="1">
      <formula>A5=2</formula>
    </cfRule>
    <cfRule type="expression" dxfId="71" priority="158" stopIfTrue="1">
      <formula>A5=1</formula>
    </cfRule>
  </conditionalFormatting>
  <conditionalFormatting sqref="B103:B112">
    <cfRule type="expression" dxfId="70" priority="355" stopIfTrue="1">
      <formula>A103=3</formula>
    </cfRule>
    <cfRule type="expression" dxfId="69" priority="354" stopIfTrue="1">
      <formula>A103=2</formula>
    </cfRule>
    <cfRule type="expression" dxfId="68" priority="353" stopIfTrue="1">
      <formula>A103=1</formula>
    </cfRule>
  </conditionalFormatting>
  <conditionalFormatting sqref="B62:E62">
    <cfRule type="expression" dxfId="67" priority="154" stopIfTrue="1">
      <formula>#REF!=1</formula>
    </cfRule>
    <cfRule type="expression" dxfId="66" priority="155" stopIfTrue="1">
      <formula>#REF!=2</formula>
    </cfRule>
    <cfRule type="expression" dxfId="65" priority="156" stopIfTrue="1">
      <formula>#REF!=3</formula>
    </cfRule>
  </conditionalFormatting>
  <conditionalFormatting sqref="C5:C10 C60:C61 C65:C101">
    <cfRule type="expression" dxfId="64" priority="331" stopIfTrue="1">
      <formula>A5=3</formula>
    </cfRule>
    <cfRule type="expression" dxfId="63" priority="330" stopIfTrue="1">
      <formula>A5=2</formula>
    </cfRule>
    <cfRule type="expression" dxfId="62" priority="329" stopIfTrue="1">
      <formula>A5=1</formula>
    </cfRule>
  </conditionalFormatting>
  <conditionalFormatting sqref="C15:C21">
    <cfRule type="expression" dxfId="61" priority="277" stopIfTrue="1">
      <formula>A15=3</formula>
    </cfRule>
    <cfRule type="expression" dxfId="60" priority="276" stopIfTrue="1">
      <formula>A15=2</formula>
    </cfRule>
  </conditionalFormatting>
  <conditionalFormatting sqref="C15:C43">
    <cfRule type="expression" dxfId="59" priority="182" stopIfTrue="1">
      <formula>A15=1</formula>
    </cfRule>
  </conditionalFormatting>
  <conditionalFormatting sqref="C23:C43">
    <cfRule type="expression" dxfId="58" priority="185" stopIfTrue="1">
      <formula>A23=2</formula>
    </cfRule>
    <cfRule type="expression" dxfId="57" priority="186" stopIfTrue="1">
      <formula>A23=3</formula>
    </cfRule>
  </conditionalFormatting>
  <conditionalFormatting sqref="C103:C112">
    <cfRule type="expression" dxfId="56" priority="357" stopIfTrue="1">
      <formula>A103=2</formula>
    </cfRule>
    <cfRule type="expression" dxfId="55" priority="356" stopIfTrue="1">
      <formula>A103=1</formula>
    </cfRule>
    <cfRule type="expression" dxfId="54" priority="358" stopIfTrue="1">
      <formula>A103=3</formula>
    </cfRule>
  </conditionalFormatting>
  <conditionalFormatting sqref="D5:D21 D25:D61">
    <cfRule type="expression" dxfId="53" priority="274" stopIfTrue="1">
      <formula>A5=2</formula>
    </cfRule>
    <cfRule type="expression" dxfId="52" priority="275" stopIfTrue="1">
      <formula>A5=3</formula>
    </cfRule>
  </conditionalFormatting>
  <conditionalFormatting sqref="D5:D61">
    <cfRule type="expression" dxfId="51" priority="157" stopIfTrue="1">
      <formula>A5=1</formula>
    </cfRule>
  </conditionalFormatting>
  <conditionalFormatting sqref="D65:D101">
    <cfRule type="expression" dxfId="50" priority="5" stopIfTrue="1">
      <formula>A65=2</formula>
    </cfRule>
    <cfRule type="expression" dxfId="49" priority="6" stopIfTrue="1">
      <formula>A65=3</formula>
    </cfRule>
    <cfRule type="expression" dxfId="48" priority="4" stopIfTrue="1">
      <formula>A65=1</formula>
    </cfRule>
  </conditionalFormatting>
  <conditionalFormatting sqref="D103:D112">
    <cfRule type="expression" dxfId="47" priority="361" stopIfTrue="1">
      <formula>A103=3</formula>
    </cfRule>
    <cfRule type="expression" dxfId="46" priority="360" stopIfTrue="1">
      <formula>A103=2</formula>
    </cfRule>
    <cfRule type="expression" dxfId="45" priority="359" stopIfTrue="1">
      <formula>A103=1</formula>
    </cfRule>
  </conditionalFormatting>
  <conditionalFormatting sqref="D22:E24">
    <cfRule type="expression" dxfId="44" priority="263" stopIfTrue="1">
      <formula>A22=3</formula>
    </cfRule>
    <cfRule type="expression" dxfId="43" priority="262" stopIfTrue="1">
      <formula>A22=2</formula>
    </cfRule>
  </conditionalFormatting>
  <conditionalFormatting sqref="E5:E8 E10 E60 E65:E66 E73:E101">
    <cfRule type="expression" dxfId="42" priority="349" stopIfTrue="1">
      <formula>A5=3</formula>
    </cfRule>
    <cfRule type="expression" dxfId="41" priority="348" stopIfTrue="1">
      <formula>A5=2</formula>
    </cfRule>
    <cfRule type="expression" dxfId="40" priority="347" stopIfTrue="1">
      <formula>A5=1</formula>
    </cfRule>
  </conditionalFormatting>
  <conditionalFormatting sqref="E9">
    <cfRule type="expression" dxfId="39" priority="334" stopIfTrue="1">
      <formula>XFA9=3</formula>
    </cfRule>
    <cfRule type="expression" dxfId="38" priority="332" stopIfTrue="1">
      <formula>XFA9=1</formula>
    </cfRule>
    <cfRule type="expression" dxfId="37" priority="333" stopIfTrue="1">
      <formula>XFA9=2</formula>
    </cfRule>
  </conditionalFormatting>
  <conditionalFormatting sqref="E15:E21">
    <cfRule type="expression" dxfId="36" priority="278" stopIfTrue="1">
      <formula>A15=1</formula>
    </cfRule>
    <cfRule type="expression" dxfId="35" priority="279" stopIfTrue="1">
      <formula>A15=2</formula>
    </cfRule>
    <cfRule type="expression" dxfId="34" priority="280" stopIfTrue="1">
      <formula>A15=3</formula>
    </cfRule>
  </conditionalFormatting>
  <conditionalFormatting sqref="E22:E24">
    <cfRule type="expression" dxfId="33" priority="261" stopIfTrue="1">
      <formula>B22=1</formula>
    </cfRule>
  </conditionalFormatting>
  <conditionalFormatting sqref="E25:E30">
    <cfRule type="expression" dxfId="32" priority="250" stopIfTrue="1">
      <formula>A25=1</formula>
    </cfRule>
    <cfRule type="expression" dxfId="31" priority="252" stopIfTrue="1">
      <formula>A25=3</formula>
    </cfRule>
    <cfRule type="expression" dxfId="30" priority="251" stopIfTrue="1">
      <formula>A25=2</formula>
    </cfRule>
  </conditionalFormatting>
  <conditionalFormatting sqref="E31:E32">
    <cfRule type="expression" dxfId="29" priority="245" stopIfTrue="1">
      <formula>XFA31=3</formula>
    </cfRule>
    <cfRule type="expression" dxfId="28" priority="244" stopIfTrue="1">
      <formula>XFA31=2</formula>
    </cfRule>
    <cfRule type="expression" dxfId="27" priority="243" stopIfTrue="1">
      <formula>XFA31=1</formula>
    </cfRule>
  </conditionalFormatting>
  <conditionalFormatting sqref="E33:E43">
    <cfRule type="expression" dxfId="26" priority="187" stopIfTrue="1">
      <formula>A33=1</formula>
    </cfRule>
    <cfRule type="expression" dxfId="25" priority="189" stopIfTrue="1">
      <formula>A33=3</formula>
    </cfRule>
    <cfRule type="expression" dxfId="24" priority="188" stopIfTrue="1">
      <formula>A33=2</formula>
    </cfRule>
  </conditionalFormatting>
  <conditionalFormatting sqref="E61">
    <cfRule type="expression" dxfId="23" priority="163" stopIfTrue="1">
      <formula>XFB61=3</formula>
    </cfRule>
    <cfRule type="expression" dxfId="22" priority="162" stopIfTrue="1">
      <formula>XFB61=2</formula>
    </cfRule>
    <cfRule type="expression" dxfId="21" priority="161" stopIfTrue="1">
      <formula>XFB61=1</formula>
    </cfRule>
  </conditionalFormatting>
  <conditionalFormatting sqref="E68:E70">
    <cfRule type="expression" dxfId="20" priority="138" stopIfTrue="1">
      <formula>A68=3</formula>
    </cfRule>
    <cfRule type="expression" dxfId="19" priority="137" stopIfTrue="1">
      <formula>A68=2</formula>
    </cfRule>
    <cfRule type="expression" dxfId="18" priority="136" stopIfTrue="1">
      <formula>A68=1</formula>
    </cfRule>
  </conditionalFormatting>
  <conditionalFormatting sqref="E71:E72">
    <cfRule type="expression" dxfId="17" priority="112" stopIfTrue="1">
      <formula>XFB71=1</formula>
    </cfRule>
    <cfRule type="expression" dxfId="16" priority="113" stopIfTrue="1">
      <formula>XFB71=2</formula>
    </cfRule>
    <cfRule type="expression" dxfId="15" priority="114" stopIfTrue="1">
      <formula>XFB71=3</formula>
    </cfRule>
  </conditionalFormatting>
  <conditionalFormatting sqref="E103:E112">
    <cfRule type="expression" dxfId="14" priority="362" stopIfTrue="1">
      <formula>A103=1</formula>
    </cfRule>
    <cfRule type="expression" dxfId="13" priority="363" stopIfTrue="1">
      <formula>A103=2</formula>
    </cfRule>
    <cfRule type="expression" dxfId="12" priority="364" stopIfTrue="1">
      <formula>A103=3</formula>
    </cfRule>
  </conditionalFormatting>
  <conditionalFormatting sqref="F5:F11">
    <cfRule type="expression" dxfId="11" priority="311" stopIfTrue="1">
      <formula>A5=1</formula>
    </cfRule>
    <cfRule type="expression" dxfId="10" priority="312" stopIfTrue="1">
      <formula>A5=2</formula>
    </cfRule>
    <cfRule type="expression" dxfId="9" priority="313" stopIfTrue="1">
      <formula>A5=3</formula>
    </cfRule>
  </conditionalFormatting>
  <conditionalFormatting sqref="F15:F43">
    <cfRule type="expression" dxfId="8" priority="176" stopIfTrue="1">
      <formula>A15=2</formula>
    </cfRule>
    <cfRule type="expression" dxfId="7" priority="175" stopIfTrue="1">
      <formula>A15=1</formula>
    </cfRule>
    <cfRule type="expression" dxfId="6" priority="177" stopIfTrue="1">
      <formula>A15=3</formula>
    </cfRule>
  </conditionalFormatting>
  <conditionalFormatting sqref="F60:F66 E67:F67 F68:F101">
    <cfRule type="expression" dxfId="5" priority="141" stopIfTrue="1">
      <formula>XFD60=3</formula>
    </cfRule>
    <cfRule type="expression" dxfId="4" priority="140" stopIfTrue="1">
      <formula>XFD60=2</formula>
    </cfRule>
    <cfRule type="expression" dxfId="3" priority="139" stopIfTrue="1">
      <formula>XFD60=1</formula>
    </cfRule>
  </conditionalFormatting>
  <conditionalFormatting sqref="F103:F112">
    <cfRule type="expression" dxfId="2" priority="374" stopIfTrue="1">
      <formula>A103=1</formula>
    </cfRule>
    <cfRule type="expression" dxfId="1" priority="375" stopIfTrue="1">
      <formula>A103=2</formula>
    </cfRule>
    <cfRule type="expression" dxfId="0" priority="376" stopIfTrue="1">
      <formula>A103=3</formula>
    </cfRule>
  </conditionalFormatting>
  <pageMargins left="0.32" right="0.33" top="0.39370078740157499" bottom="0.39370078740157499" header="0" footer="0"/>
  <pageSetup paperSize="9" scale="10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1C1834-B7DD-410B-8A7F-84769B5729A1}">
  <sheetPr>
    <pageSetUpPr fitToPage="1"/>
  </sheetPr>
  <dimension ref="B2:F101"/>
  <sheetViews>
    <sheetView tabSelected="1" zoomScaleNormal="100" workbookViewId="0">
      <selection activeCell="L90" sqref="L90"/>
    </sheetView>
  </sheetViews>
  <sheetFormatPr defaultRowHeight="12.75" x14ac:dyDescent="0.2"/>
  <cols>
    <col min="3" max="3" width="65.7109375" customWidth="1"/>
  </cols>
  <sheetData>
    <row r="2" spans="2:6" x14ac:dyDescent="0.2">
      <c r="B2" t="s">
        <v>67</v>
      </c>
    </row>
    <row r="4" spans="2:6" x14ac:dyDescent="0.2">
      <c r="B4" s="15"/>
      <c r="C4" s="15"/>
      <c r="D4" s="15"/>
      <c r="E4" s="15"/>
      <c r="F4" s="15"/>
    </row>
    <row r="5" spans="2:6" x14ac:dyDescent="0.2">
      <c r="B5" s="15"/>
      <c r="C5" s="15"/>
      <c r="D5" s="20"/>
      <c r="E5" s="20">
        <f>E6+E8+E10+E15+E17+E19+E21</f>
        <v>0</v>
      </c>
      <c r="F5" s="20"/>
    </row>
    <row r="6" spans="2:6" x14ac:dyDescent="0.2">
      <c r="B6" s="15"/>
      <c r="C6" s="15"/>
      <c r="D6" s="20"/>
      <c r="E6" s="20"/>
      <c r="F6" s="20"/>
    </row>
    <row r="8" spans="2:6" x14ac:dyDescent="0.2">
      <c r="B8" s="15"/>
      <c r="C8" s="15"/>
      <c r="D8" s="20"/>
      <c r="E8" s="20">
        <f>E9</f>
        <v>0</v>
      </c>
      <c r="F8" s="20"/>
    </row>
    <row r="10" spans="2:6" x14ac:dyDescent="0.2">
      <c r="B10" s="15"/>
      <c r="C10" s="15"/>
      <c r="D10" s="20"/>
      <c r="E10" s="20"/>
      <c r="F10" s="20"/>
    </row>
    <row r="14" spans="2:6" x14ac:dyDescent="0.2">
      <c r="E14">
        <v>1100</v>
      </c>
    </row>
    <row r="15" spans="2:6" x14ac:dyDescent="0.2">
      <c r="B15" s="15"/>
      <c r="C15" s="15"/>
      <c r="D15" s="20"/>
      <c r="E15" s="20"/>
      <c r="F15" s="20"/>
    </row>
    <row r="16" spans="2:6" x14ac:dyDescent="0.2">
      <c r="B16" s="15"/>
      <c r="D16" s="20"/>
      <c r="E16" s="20"/>
      <c r="F16" s="20"/>
    </row>
    <row r="17" spans="2:6" x14ac:dyDescent="0.2">
      <c r="B17" s="15"/>
      <c r="C17" s="15"/>
      <c r="D17" s="20"/>
      <c r="E17" s="20"/>
      <c r="F17" s="20"/>
    </row>
    <row r="18" spans="2:6" x14ac:dyDescent="0.2">
      <c r="B18" s="15"/>
      <c r="D18" s="20"/>
      <c r="E18" s="20"/>
      <c r="F18" s="20"/>
    </row>
    <row r="19" spans="2:6" x14ac:dyDescent="0.2">
      <c r="B19" s="15"/>
      <c r="C19" s="15"/>
      <c r="D19" s="20"/>
      <c r="E19" s="20"/>
      <c r="F19" s="20"/>
    </row>
    <row r="21" spans="2:6" x14ac:dyDescent="0.2">
      <c r="B21" s="15"/>
      <c r="C21" s="15"/>
      <c r="D21" s="20"/>
      <c r="E21" s="20"/>
      <c r="F21" s="20"/>
    </row>
    <row r="22" spans="2:6" x14ac:dyDescent="0.2">
      <c r="E22">
        <v>2750</v>
      </c>
      <c r="F22">
        <v>2296</v>
      </c>
    </row>
    <row r="23" spans="2:6" x14ac:dyDescent="0.2">
      <c r="E23">
        <v>335</v>
      </c>
    </row>
    <row r="25" spans="2:6" x14ac:dyDescent="0.2">
      <c r="B25" s="15"/>
      <c r="C25" s="15"/>
      <c r="D25" s="20"/>
      <c r="E25" s="20">
        <f>E26+E33+E35+E37+E40</f>
        <v>203</v>
      </c>
      <c r="F25" s="20"/>
    </row>
    <row r="26" spans="2:6" x14ac:dyDescent="0.2">
      <c r="B26" s="15"/>
      <c r="C26" s="15"/>
      <c r="D26" s="20"/>
      <c r="E26" s="20">
        <f>E27+E28+E29+E30+E31+E32</f>
        <v>203</v>
      </c>
      <c r="F26" s="20"/>
    </row>
    <row r="27" spans="2:6" x14ac:dyDescent="0.2">
      <c r="C27" t="s">
        <v>80</v>
      </c>
    </row>
    <row r="28" spans="2:6" x14ac:dyDescent="0.2">
      <c r="C28" t="s">
        <v>81</v>
      </c>
      <c r="D28">
        <v>0</v>
      </c>
      <c r="E28">
        <v>78</v>
      </c>
      <c r="F28">
        <v>0</v>
      </c>
    </row>
    <row r="31" spans="2:6" x14ac:dyDescent="0.2">
      <c r="C31" t="s">
        <v>84</v>
      </c>
    </row>
    <row r="32" spans="2:6" x14ac:dyDescent="0.2">
      <c r="C32" t="s">
        <v>85</v>
      </c>
      <c r="D32">
        <v>0</v>
      </c>
      <c r="E32">
        <v>125</v>
      </c>
      <c r="F32">
        <v>99.3</v>
      </c>
    </row>
    <row r="33" spans="2:6" x14ac:dyDescent="0.2">
      <c r="B33" s="15"/>
      <c r="C33" s="15"/>
      <c r="D33" s="20"/>
      <c r="E33" s="20"/>
      <c r="F33" s="20"/>
    </row>
    <row r="35" spans="2:6" x14ac:dyDescent="0.2">
      <c r="B35" s="15"/>
      <c r="C35" s="15"/>
      <c r="D35" s="20"/>
      <c r="E35" s="20"/>
      <c r="F35" s="20"/>
    </row>
    <row r="37" spans="2:6" x14ac:dyDescent="0.2">
      <c r="B37" s="15"/>
      <c r="C37" s="15"/>
      <c r="D37" s="20"/>
      <c r="E37" s="20"/>
      <c r="F37" s="20"/>
    </row>
    <row r="38" spans="2:6" x14ac:dyDescent="0.2">
      <c r="E38">
        <v>4121.6000000000004</v>
      </c>
    </row>
    <row r="40" spans="2:6" x14ac:dyDescent="0.2">
      <c r="B40" s="15"/>
      <c r="C40" s="15"/>
      <c r="D40" s="20"/>
      <c r="E40" s="20"/>
      <c r="F40" s="20"/>
    </row>
    <row r="42" spans="2:6" x14ac:dyDescent="0.2">
      <c r="B42" s="15"/>
      <c r="C42" s="15"/>
      <c r="D42" s="20"/>
      <c r="E42" s="20">
        <f>E43+E60</f>
        <v>1340.9225200000001</v>
      </c>
      <c r="F42" s="20"/>
    </row>
    <row r="43" spans="2:6" x14ac:dyDescent="0.2">
      <c r="B43" s="15"/>
      <c r="C43" s="15"/>
      <c r="D43" s="20"/>
      <c r="E43" s="20">
        <v>852.42251999999996</v>
      </c>
      <c r="F43" s="20">
        <v>852.42251999999996</v>
      </c>
    </row>
    <row r="50" spans="2:6" x14ac:dyDescent="0.2">
      <c r="C50" s="15"/>
      <c r="D50" s="15"/>
      <c r="E50" s="15"/>
      <c r="F50" s="15"/>
    </row>
    <row r="51" spans="2:6" x14ac:dyDescent="0.2">
      <c r="C51" s="15" t="s">
        <v>97</v>
      </c>
      <c r="D51" s="15"/>
      <c r="E51" s="15"/>
      <c r="F51" s="15"/>
    </row>
    <row r="52" spans="2:6" x14ac:dyDescent="0.2">
      <c r="C52" s="15" t="s">
        <v>98</v>
      </c>
      <c r="D52" s="15"/>
      <c r="E52" s="15"/>
      <c r="F52" s="15"/>
    </row>
    <row r="53" spans="2:6" x14ac:dyDescent="0.2">
      <c r="C53" s="38" t="s">
        <v>99</v>
      </c>
      <c r="D53" s="15">
        <v>0</v>
      </c>
      <c r="E53" s="39">
        <v>57.8</v>
      </c>
      <c r="F53" s="39">
        <v>57.8</v>
      </c>
    </row>
    <row r="54" spans="2:6" x14ac:dyDescent="0.2">
      <c r="C54" s="38" t="s">
        <v>100</v>
      </c>
      <c r="D54" s="15">
        <v>0</v>
      </c>
      <c r="E54" s="39">
        <v>17.38</v>
      </c>
      <c r="F54" s="39">
        <v>17.38</v>
      </c>
    </row>
    <row r="55" spans="2:6" x14ac:dyDescent="0.2">
      <c r="C55" s="38" t="s">
        <v>101</v>
      </c>
      <c r="D55" s="15">
        <v>0</v>
      </c>
      <c r="E55" s="39">
        <v>23.4</v>
      </c>
      <c r="F55" s="39">
        <v>23.4</v>
      </c>
    </row>
    <row r="56" spans="2:6" x14ac:dyDescent="0.2">
      <c r="C56" s="38" t="s">
        <v>102</v>
      </c>
      <c r="D56" s="15">
        <v>0</v>
      </c>
      <c r="E56" s="39">
        <v>7.6</v>
      </c>
      <c r="F56" s="39">
        <v>7.6</v>
      </c>
    </row>
    <row r="57" spans="2:6" x14ac:dyDescent="0.2">
      <c r="C57" s="38" t="s">
        <v>103</v>
      </c>
      <c r="D57" s="15">
        <v>0</v>
      </c>
      <c r="E57" s="39">
        <v>14.7</v>
      </c>
      <c r="F57" s="39">
        <v>14.7</v>
      </c>
    </row>
    <row r="58" spans="2:6" x14ac:dyDescent="0.2">
      <c r="C58" s="38" t="s">
        <v>104</v>
      </c>
      <c r="D58" s="15">
        <v>0</v>
      </c>
      <c r="E58" s="39">
        <v>28.8</v>
      </c>
      <c r="F58" s="39">
        <v>28.8</v>
      </c>
    </row>
    <row r="59" spans="2:6" x14ac:dyDescent="0.2">
      <c r="C59" s="38" t="s">
        <v>105</v>
      </c>
      <c r="D59" s="15">
        <v>0</v>
      </c>
      <c r="E59" s="39">
        <v>36</v>
      </c>
      <c r="F59" s="39">
        <v>36</v>
      </c>
    </row>
    <row r="60" spans="2:6" x14ac:dyDescent="0.2">
      <c r="B60" s="15"/>
      <c r="C60" s="15"/>
      <c r="D60" s="20"/>
      <c r="E60" s="20">
        <f>E61+E62+E63+E64</f>
        <v>488.5</v>
      </c>
      <c r="F60" s="20"/>
    </row>
    <row r="61" spans="2:6" x14ac:dyDescent="0.2">
      <c r="C61" t="s">
        <v>106</v>
      </c>
      <c r="D61">
        <v>0</v>
      </c>
      <c r="E61">
        <v>50.5</v>
      </c>
      <c r="F61">
        <v>50.5</v>
      </c>
    </row>
    <row r="62" spans="2:6" x14ac:dyDescent="0.2">
      <c r="C62" t="s">
        <v>107</v>
      </c>
      <c r="E62">
        <v>72.8</v>
      </c>
      <c r="F62">
        <v>25</v>
      </c>
    </row>
    <row r="63" spans="2:6" x14ac:dyDescent="0.2">
      <c r="C63" t="s">
        <v>108</v>
      </c>
      <c r="E63">
        <v>63.2</v>
      </c>
      <c r="F63">
        <v>31</v>
      </c>
    </row>
    <row r="64" spans="2:6" x14ac:dyDescent="0.2">
      <c r="C64" t="s">
        <v>109</v>
      </c>
      <c r="D64">
        <v>0</v>
      </c>
      <c r="E64">
        <v>302</v>
      </c>
      <c r="F64">
        <v>0</v>
      </c>
    </row>
    <row r="65" spans="2:6" x14ac:dyDescent="0.2">
      <c r="B65" s="15"/>
      <c r="C65" s="15"/>
      <c r="D65" s="20"/>
      <c r="E65" s="20">
        <f>E66+E68+E70+E75</f>
        <v>122.40613999999999</v>
      </c>
      <c r="F65" s="20"/>
    </row>
    <row r="66" spans="2:6" x14ac:dyDescent="0.2">
      <c r="B66" s="15"/>
      <c r="C66" s="15"/>
      <c r="D66" s="20"/>
      <c r="E66" s="20">
        <v>48.96</v>
      </c>
      <c r="F66" s="20">
        <v>48.96</v>
      </c>
    </row>
    <row r="67" spans="2:6" x14ac:dyDescent="0.2">
      <c r="B67" s="15"/>
      <c r="C67" s="15" t="s">
        <v>110</v>
      </c>
      <c r="D67" s="20"/>
      <c r="E67" s="20"/>
      <c r="F67" s="20"/>
    </row>
    <row r="68" spans="2:6" x14ac:dyDescent="0.2">
      <c r="B68" s="15"/>
      <c r="C68" s="15"/>
      <c r="D68" s="20"/>
      <c r="E68" s="20">
        <v>21.020659999999999</v>
      </c>
      <c r="F68" s="20">
        <v>21.020659999999999</v>
      </c>
    </row>
    <row r="69" spans="2:6" x14ac:dyDescent="0.2">
      <c r="E69">
        <v>21.02</v>
      </c>
      <c r="F69">
        <v>21.02</v>
      </c>
    </row>
    <row r="70" spans="2:6" x14ac:dyDescent="0.2">
      <c r="B70" s="15"/>
      <c r="C70" s="15"/>
      <c r="D70" s="20"/>
      <c r="E70" s="20">
        <f>E71+E72+E73+E74</f>
        <v>22.92548</v>
      </c>
      <c r="F70" s="20"/>
    </row>
    <row r="71" spans="2:6" x14ac:dyDescent="0.2">
      <c r="D71">
        <v>0</v>
      </c>
    </row>
    <row r="72" spans="2:6" s="48" customFormat="1" x14ac:dyDescent="0.2">
      <c r="C72" s="48" t="s">
        <v>113</v>
      </c>
      <c r="D72" s="48">
        <v>0</v>
      </c>
      <c r="E72" s="48">
        <v>17.2</v>
      </c>
      <c r="F72" s="48">
        <v>0</v>
      </c>
    </row>
    <row r="73" spans="2:6" x14ac:dyDescent="0.2">
      <c r="C73" t="s">
        <v>114</v>
      </c>
    </row>
    <row r="74" spans="2:6" x14ac:dyDescent="0.2">
      <c r="C74" t="s">
        <v>130</v>
      </c>
      <c r="D74">
        <v>0</v>
      </c>
      <c r="E74">
        <v>5.7254800000000001</v>
      </c>
      <c r="F74">
        <v>5.7254800000000001</v>
      </c>
    </row>
    <row r="75" spans="2:6" x14ac:dyDescent="0.2">
      <c r="B75" s="15"/>
      <c r="C75" s="15"/>
      <c r="D75" s="20"/>
      <c r="E75" s="20">
        <v>29.5</v>
      </c>
      <c r="F75" s="20">
        <v>29.5</v>
      </c>
    </row>
    <row r="77" spans="2:6" x14ac:dyDescent="0.2">
      <c r="B77" s="15"/>
      <c r="C77" s="15"/>
      <c r="D77" s="20"/>
      <c r="E77" s="20">
        <f>E78+E80+E84+E88+E95</f>
        <v>0</v>
      </c>
      <c r="F77" s="20"/>
    </row>
    <row r="78" spans="2:6" x14ac:dyDescent="0.2">
      <c r="B78" s="15"/>
      <c r="C78" s="15"/>
      <c r="D78" s="20"/>
      <c r="E78" s="20"/>
      <c r="F78" s="20"/>
    </row>
    <row r="79" spans="2:6" x14ac:dyDescent="0.2">
      <c r="F79" s="20"/>
    </row>
    <row r="80" spans="2:6" x14ac:dyDescent="0.2">
      <c r="B80" s="15"/>
      <c r="C80" s="15"/>
      <c r="D80" s="20"/>
      <c r="E80" s="20"/>
      <c r="F80" s="20"/>
    </row>
    <row r="82" spans="2:6" ht="44.25" customHeight="1" x14ac:dyDescent="0.2">
      <c r="C82" t="s">
        <v>118</v>
      </c>
      <c r="F82">
        <v>169.4</v>
      </c>
    </row>
    <row r="83" spans="2:6" x14ac:dyDescent="0.2">
      <c r="F83">
        <v>377</v>
      </c>
    </row>
    <row r="84" spans="2:6" x14ac:dyDescent="0.2">
      <c r="B84" s="15"/>
      <c r="C84" s="15"/>
      <c r="D84" s="20"/>
      <c r="E84" s="20"/>
      <c r="F84" s="20"/>
    </row>
    <row r="87" spans="2:6" ht="32.25" customHeight="1" x14ac:dyDescent="0.2">
      <c r="C87" t="s">
        <v>122</v>
      </c>
      <c r="D87">
        <v>0</v>
      </c>
      <c r="E87">
        <v>3336</v>
      </c>
      <c r="F87">
        <v>0</v>
      </c>
    </row>
    <row r="88" spans="2:6" x14ac:dyDescent="0.2">
      <c r="B88" s="15"/>
      <c r="C88" s="15"/>
      <c r="D88" s="20"/>
      <c r="E88" s="20"/>
      <c r="F88" s="20"/>
    </row>
    <row r="89" spans="2:6" x14ac:dyDescent="0.2">
      <c r="E89">
        <v>14.6</v>
      </c>
      <c r="F89">
        <v>14.6</v>
      </c>
    </row>
    <row r="90" spans="2:6" x14ac:dyDescent="0.2">
      <c r="E90">
        <v>10.4</v>
      </c>
      <c r="F90">
        <v>10.4</v>
      </c>
    </row>
    <row r="91" spans="2:6" x14ac:dyDescent="0.2">
      <c r="C91" t="s">
        <v>131</v>
      </c>
      <c r="D91">
        <v>0</v>
      </c>
      <c r="E91">
        <v>190</v>
      </c>
      <c r="F91">
        <v>0</v>
      </c>
    </row>
    <row r="94" spans="2:6" ht="26.25" customHeight="1" x14ac:dyDescent="0.2">
      <c r="C94" t="s">
        <v>132</v>
      </c>
      <c r="D94">
        <v>0</v>
      </c>
      <c r="E94">
        <v>92</v>
      </c>
      <c r="F94">
        <v>91</v>
      </c>
    </row>
    <row r="95" spans="2:6" x14ac:dyDescent="0.2">
      <c r="B95" s="15"/>
      <c r="C95" s="15"/>
      <c r="D95" s="20"/>
      <c r="E95" s="20"/>
      <c r="F95" s="20"/>
    </row>
    <row r="98" spans="2:6" x14ac:dyDescent="0.2">
      <c r="B98" s="15"/>
      <c r="C98" s="15"/>
      <c r="D98" s="20"/>
      <c r="E98" s="20"/>
      <c r="F98" s="20"/>
    </row>
    <row r="99" spans="2:6" x14ac:dyDescent="0.2">
      <c r="B99" s="15"/>
      <c r="C99" s="15"/>
      <c r="D99" s="20"/>
      <c r="E99" s="20"/>
      <c r="F99" s="20"/>
    </row>
    <row r="100" spans="2:6" x14ac:dyDescent="0.2">
      <c r="E100">
        <v>3913.855</v>
      </c>
    </row>
    <row r="101" spans="2:6" x14ac:dyDescent="0.2">
      <c r="B101" s="15"/>
      <c r="C101" s="15"/>
      <c r="D101" s="20"/>
      <c r="E101" s="20">
        <f>E98+E77+E65+E42+E25+E5</f>
        <v>1666.3286600000001</v>
      </c>
      <c r="F101" s="20"/>
    </row>
  </sheetData>
  <pageMargins left="0.32" right="0.33" top="0.39370078740157499" bottom="0.39370078740157499" header="0" footer="0"/>
  <pageSetup paperSize="9" scale="69" fitToHeight="500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analiz_vd0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Фінансове управління</cp:lastModifiedBy>
  <dcterms:created xsi:type="dcterms:W3CDTF">2025-09-02T07:18:07Z</dcterms:created>
  <dcterms:modified xsi:type="dcterms:W3CDTF">2025-10-10T06:36:58Z</dcterms:modified>
</cp:coreProperties>
</file>